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date1904="1" showInkAnnotation="0" autoCompressPictures="0"/>
  <mc:AlternateContent xmlns:mc="http://schemas.openxmlformats.org/markup-compatibility/2006">
    <mc:Choice Requires="x15">
      <x15ac:absPath xmlns:x15ac="http://schemas.microsoft.com/office/spreadsheetml/2010/11/ac" url="/Users/marie/Desktop/Paper1 data/"/>
    </mc:Choice>
  </mc:AlternateContent>
  <xr:revisionPtr revIDLastSave="0" documentId="13_ncr:1_{04B7A71E-F703-B346-BA45-43641981DBF1}" xr6:coauthVersionLast="47" xr6:coauthVersionMax="47" xr10:uidLastSave="{00000000-0000-0000-0000-000000000000}"/>
  <bookViews>
    <workbookView xWindow="0" yWindow="500" windowWidth="28800" windowHeight="17500" tabRatio="522" xr2:uid="{00000000-000D-0000-FFFF-FFFF00000000}"/>
  </bookViews>
  <sheets>
    <sheet name="Print table" sheetId="2" r:id="rId1"/>
    <sheet name="summary" sheetId="4" r:id="rId2"/>
    <sheet name="ratio summary"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56" i="5" l="1"/>
  <c r="C56" i="5"/>
  <c r="D56" i="5"/>
  <c r="E56" i="5"/>
  <c r="F56" i="5"/>
  <c r="G56" i="5"/>
  <c r="H56" i="5"/>
  <c r="I56" i="5"/>
  <c r="J56" i="5"/>
  <c r="K56" i="5"/>
  <c r="L56" i="5"/>
  <c r="B57" i="5"/>
  <c r="C57" i="5"/>
  <c r="D57" i="5"/>
  <c r="E57" i="5"/>
  <c r="F57" i="5"/>
  <c r="G57" i="5"/>
  <c r="H57" i="5"/>
  <c r="I57" i="5"/>
  <c r="J57" i="5"/>
  <c r="K57" i="5"/>
  <c r="L57" i="5"/>
  <c r="A58" i="5"/>
  <c r="A59" i="5" s="1"/>
  <c r="A60" i="5" s="1"/>
  <c r="A61" i="5" s="1"/>
  <c r="A62" i="5" s="1"/>
  <c r="A63" i="5" s="1"/>
  <c r="B58" i="5"/>
  <c r="C58" i="5"/>
  <c r="D58" i="5"/>
  <c r="E58" i="5"/>
  <c r="F58" i="5"/>
  <c r="G58" i="5"/>
  <c r="H58" i="5"/>
  <c r="I58" i="5"/>
  <c r="J58" i="5"/>
  <c r="K58" i="5"/>
  <c r="L58" i="5"/>
  <c r="B59" i="5"/>
  <c r="C59" i="5"/>
  <c r="D59" i="5"/>
  <c r="E59" i="5"/>
  <c r="F59" i="5"/>
  <c r="G59" i="5"/>
  <c r="H59" i="5"/>
  <c r="I59" i="5"/>
  <c r="J59" i="5"/>
  <c r="K59" i="5"/>
  <c r="L59" i="5"/>
  <c r="B60" i="5"/>
  <c r="C60" i="5"/>
  <c r="D60" i="5"/>
  <c r="E60" i="5"/>
  <c r="F60" i="5"/>
  <c r="G60" i="5"/>
  <c r="H60" i="5"/>
  <c r="I60" i="5"/>
  <c r="J60" i="5"/>
  <c r="K60" i="5"/>
  <c r="L60" i="5"/>
  <c r="B61" i="5"/>
  <c r="C61" i="5"/>
  <c r="D61" i="5"/>
  <c r="E61" i="5"/>
  <c r="F61" i="5"/>
  <c r="G61" i="5"/>
  <c r="H61" i="5"/>
  <c r="I61" i="5"/>
  <c r="J61" i="5"/>
  <c r="K61" i="5"/>
  <c r="L61" i="5"/>
  <c r="B62" i="5"/>
  <c r="C62" i="5"/>
  <c r="D62" i="5"/>
  <c r="E62" i="5"/>
  <c r="F62" i="5"/>
  <c r="G62" i="5"/>
  <c r="H62" i="5"/>
  <c r="I62" i="5"/>
  <c r="J62" i="5"/>
  <c r="K62" i="5"/>
  <c r="L62" i="5"/>
  <c r="B63" i="5"/>
  <c r="C63" i="5"/>
  <c r="D63" i="5"/>
  <c r="E63" i="5"/>
  <c r="F63" i="5"/>
  <c r="G63" i="5"/>
  <c r="H63" i="5"/>
  <c r="I63" i="5"/>
  <c r="J63" i="5"/>
  <c r="K63" i="5"/>
  <c r="L63" i="5"/>
  <c r="A64" i="5"/>
  <c r="A65" i="5" s="1"/>
  <c r="A66" i="5" s="1"/>
  <c r="A67" i="5" s="1"/>
  <c r="A68" i="5" s="1"/>
  <c r="B64" i="5"/>
  <c r="C64" i="5"/>
  <c r="D64" i="5"/>
  <c r="E64" i="5"/>
  <c r="F64" i="5"/>
  <c r="G64" i="5"/>
  <c r="H64" i="5"/>
  <c r="I64" i="5"/>
  <c r="J64" i="5"/>
  <c r="K64" i="5"/>
  <c r="L64" i="5"/>
  <c r="B65" i="5"/>
  <c r="C65" i="5"/>
  <c r="D65" i="5"/>
  <c r="E65" i="5"/>
  <c r="F65" i="5"/>
  <c r="G65" i="5"/>
  <c r="H65" i="5"/>
  <c r="I65" i="5"/>
  <c r="J65" i="5"/>
  <c r="K65" i="5"/>
  <c r="L65" i="5"/>
  <c r="B66" i="5"/>
  <c r="C66" i="5"/>
  <c r="D66" i="5"/>
  <c r="E66" i="5"/>
  <c r="F66" i="5"/>
  <c r="G66" i="5"/>
  <c r="H66" i="5"/>
  <c r="I66" i="5"/>
  <c r="J66" i="5"/>
  <c r="K66" i="5"/>
  <c r="L66" i="5"/>
  <c r="B67" i="5"/>
  <c r="C67" i="5"/>
  <c r="D67" i="5"/>
  <c r="E67" i="5"/>
  <c r="F67" i="5"/>
  <c r="G67" i="5"/>
  <c r="H67" i="5"/>
  <c r="I67" i="5"/>
  <c r="J67" i="5"/>
  <c r="K67" i="5"/>
  <c r="L67" i="5"/>
  <c r="B68" i="5"/>
  <c r="C68" i="5"/>
  <c r="D68" i="5"/>
  <c r="E68" i="5"/>
  <c r="F68" i="5"/>
  <c r="G68" i="5"/>
  <c r="H68" i="5"/>
  <c r="I68" i="5"/>
  <c r="J68" i="5"/>
  <c r="K68" i="5"/>
  <c r="L68" i="5"/>
  <c r="A69" i="5"/>
  <c r="A70" i="5" s="1"/>
  <c r="A71" i="5" s="1"/>
  <c r="A72" i="5" s="1"/>
  <c r="A73" i="5" s="1"/>
  <c r="A74" i="5" s="1"/>
  <c r="B69" i="5"/>
  <c r="C69" i="5"/>
  <c r="D69" i="5"/>
  <c r="E69" i="5"/>
  <c r="F69" i="5"/>
  <c r="G69" i="5"/>
  <c r="H69" i="5"/>
  <c r="I69" i="5"/>
  <c r="J69" i="5"/>
  <c r="K69" i="5"/>
  <c r="L69" i="5"/>
  <c r="B70" i="5"/>
  <c r="C70" i="5"/>
  <c r="D70" i="5"/>
  <c r="E70" i="5"/>
  <c r="F70" i="5"/>
  <c r="G70" i="5"/>
  <c r="H70" i="5"/>
  <c r="I70" i="5"/>
  <c r="J70" i="5"/>
  <c r="K70" i="5"/>
  <c r="L70" i="5"/>
  <c r="B71" i="5"/>
  <c r="C71" i="5"/>
  <c r="D71" i="5"/>
  <c r="E71" i="5"/>
  <c r="F71" i="5"/>
  <c r="G71" i="5"/>
  <c r="H71" i="5"/>
  <c r="I71" i="5"/>
  <c r="J71" i="5"/>
  <c r="K71" i="5"/>
  <c r="L71" i="5"/>
  <c r="B72" i="5"/>
  <c r="C72" i="5"/>
  <c r="D72" i="5"/>
  <c r="E72" i="5"/>
  <c r="F72" i="5"/>
  <c r="G72" i="5"/>
  <c r="H72" i="5"/>
  <c r="I72" i="5"/>
  <c r="J72" i="5"/>
  <c r="K72" i="5"/>
  <c r="L72" i="5"/>
  <c r="B73" i="5"/>
  <c r="C73" i="5"/>
  <c r="D73" i="5"/>
  <c r="E73" i="5"/>
  <c r="F73" i="5"/>
  <c r="G73" i="5"/>
  <c r="H73" i="5"/>
  <c r="I73" i="5"/>
  <c r="J73" i="5"/>
  <c r="K73" i="5"/>
  <c r="L73" i="5"/>
  <c r="B74" i="5"/>
  <c r="C74" i="5"/>
  <c r="D74" i="5"/>
  <c r="E74" i="5"/>
  <c r="F74" i="5"/>
  <c r="G74" i="5"/>
  <c r="H74" i="5"/>
  <c r="I74" i="5"/>
  <c r="J74" i="5"/>
  <c r="K74" i="5"/>
  <c r="L74" i="5"/>
  <c r="A75" i="5"/>
  <c r="A76" i="5" s="1"/>
  <c r="A77" i="5" s="1"/>
  <c r="A78" i="5" s="1"/>
  <c r="A79" i="5" s="1"/>
  <c r="A80" i="5" s="1"/>
  <c r="B75" i="5"/>
  <c r="C75" i="5"/>
  <c r="D75" i="5"/>
  <c r="E75" i="5"/>
  <c r="F75" i="5"/>
  <c r="G75" i="5"/>
  <c r="H75" i="5"/>
  <c r="I75" i="5"/>
  <c r="J75" i="5"/>
  <c r="K75" i="5"/>
  <c r="L75" i="5"/>
  <c r="B76" i="5"/>
  <c r="C76" i="5"/>
  <c r="D76" i="5"/>
  <c r="E76" i="5"/>
  <c r="F76" i="5"/>
  <c r="G76" i="5"/>
  <c r="H76" i="5"/>
  <c r="I76" i="5"/>
  <c r="J76" i="5"/>
  <c r="K76" i="5"/>
  <c r="L76" i="5"/>
  <c r="B77" i="5"/>
  <c r="C77" i="5"/>
  <c r="D77" i="5"/>
  <c r="E77" i="5"/>
  <c r="F77" i="5"/>
  <c r="G77" i="5"/>
  <c r="H77" i="5"/>
  <c r="I77" i="5"/>
  <c r="J77" i="5"/>
  <c r="K77" i="5"/>
  <c r="L77" i="5"/>
  <c r="B78" i="5"/>
  <c r="C78" i="5"/>
  <c r="D78" i="5"/>
  <c r="E78" i="5"/>
  <c r="F78" i="5"/>
  <c r="G78" i="5"/>
  <c r="H78" i="5"/>
  <c r="I78" i="5"/>
  <c r="J78" i="5"/>
  <c r="K78" i="5"/>
  <c r="L78" i="5"/>
  <c r="B79" i="5"/>
  <c r="C79" i="5"/>
  <c r="D79" i="5"/>
  <c r="E79" i="5"/>
  <c r="F79" i="5"/>
  <c r="G79" i="5"/>
  <c r="H79" i="5"/>
  <c r="I79" i="5"/>
  <c r="J79" i="5"/>
  <c r="K79" i="5"/>
  <c r="L79" i="5"/>
  <c r="B80" i="5"/>
  <c r="C80" i="5"/>
  <c r="D80" i="5"/>
  <c r="E80" i="5"/>
  <c r="F80" i="5"/>
  <c r="G80" i="5"/>
  <c r="H80" i="5"/>
  <c r="I80" i="5"/>
  <c r="J80" i="5"/>
  <c r="K80" i="5"/>
  <c r="L80" i="5"/>
  <c r="A81" i="5"/>
  <c r="A82" i="5" s="1"/>
  <c r="A83" i="5" s="1"/>
  <c r="A84" i="5" s="1"/>
  <c r="B81" i="5"/>
  <c r="C81" i="5"/>
  <c r="D81" i="5"/>
  <c r="E81" i="5"/>
  <c r="F81" i="5"/>
  <c r="G81" i="5"/>
  <c r="H81" i="5"/>
  <c r="I81" i="5"/>
  <c r="J81" i="5"/>
  <c r="K81" i="5"/>
  <c r="L81" i="5"/>
  <c r="B82" i="5"/>
  <c r="C82" i="5"/>
  <c r="D82" i="5"/>
  <c r="E82" i="5"/>
  <c r="F82" i="5"/>
  <c r="G82" i="5"/>
  <c r="H82" i="5"/>
  <c r="I82" i="5"/>
  <c r="J82" i="5"/>
  <c r="K82" i="5"/>
  <c r="L82" i="5"/>
  <c r="B83" i="5"/>
  <c r="C83" i="5"/>
  <c r="D83" i="5"/>
  <c r="E83" i="5"/>
  <c r="F83" i="5"/>
  <c r="G83" i="5"/>
  <c r="H83" i="5"/>
  <c r="I83" i="5"/>
  <c r="J83" i="5"/>
  <c r="K83" i="5"/>
  <c r="L83" i="5"/>
  <c r="B84" i="5"/>
  <c r="C84" i="5"/>
  <c r="D84" i="5"/>
  <c r="E84" i="5"/>
  <c r="F84" i="5"/>
  <c r="G84" i="5"/>
  <c r="H84" i="5"/>
  <c r="I84" i="5"/>
  <c r="J84" i="5"/>
  <c r="K84" i="5"/>
  <c r="L84" i="5"/>
  <c r="A85" i="5"/>
  <c r="A86" i="5" s="1"/>
  <c r="A87" i="5" s="1"/>
  <c r="A88" i="5" s="1"/>
  <c r="A89" i="5" s="1"/>
  <c r="A90" i="5" s="1"/>
  <c r="B85" i="5"/>
  <c r="C85" i="5"/>
  <c r="D85" i="5"/>
  <c r="E85" i="5"/>
  <c r="F85" i="5"/>
  <c r="G85" i="5"/>
  <c r="H85" i="5"/>
  <c r="I85" i="5"/>
  <c r="J85" i="5"/>
  <c r="K85" i="5"/>
  <c r="L85" i="5"/>
  <c r="B86" i="5"/>
  <c r="C86" i="5"/>
  <c r="D86" i="5"/>
  <c r="E86" i="5"/>
  <c r="F86" i="5"/>
  <c r="G86" i="5"/>
  <c r="H86" i="5"/>
  <c r="I86" i="5"/>
  <c r="J86" i="5"/>
  <c r="K86" i="5"/>
  <c r="L86" i="5"/>
  <c r="B87" i="5"/>
  <c r="C87" i="5"/>
  <c r="D87" i="5"/>
  <c r="E87" i="5"/>
  <c r="F87" i="5"/>
  <c r="G87" i="5"/>
  <c r="H87" i="5"/>
  <c r="I87" i="5"/>
  <c r="J87" i="5"/>
  <c r="K87" i="5"/>
  <c r="L87" i="5"/>
  <c r="B88" i="5"/>
  <c r="C88" i="5"/>
  <c r="D88" i="5"/>
  <c r="E88" i="5"/>
  <c r="F88" i="5"/>
  <c r="G88" i="5"/>
  <c r="H88" i="5"/>
  <c r="I88" i="5"/>
  <c r="J88" i="5"/>
  <c r="K88" i="5"/>
  <c r="L88" i="5"/>
  <c r="B89" i="5"/>
  <c r="C89" i="5"/>
  <c r="D89" i="5"/>
  <c r="E89" i="5"/>
  <c r="F89" i="5"/>
  <c r="G89" i="5"/>
  <c r="H89" i="5"/>
  <c r="I89" i="5"/>
  <c r="J89" i="5"/>
  <c r="K89" i="5"/>
  <c r="L89" i="5"/>
  <c r="B90" i="5"/>
  <c r="C90" i="5"/>
  <c r="D90" i="5"/>
  <c r="E90" i="5"/>
  <c r="F90" i="5"/>
  <c r="G90" i="5"/>
  <c r="H90" i="5"/>
  <c r="I90" i="5"/>
  <c r="J90" i="5"/>
  <c r="K90" i="5"/>
  <c r="L90" i="5"/>
  <c r="A91" i="5"/>
  <c r="A92" i="5" s="1"/>
  <c r="A93" i="5" s="1"/>
  <c r="A94" i="5" s="1"/>
  <c r="B91" i="5"/>
  <c r="C91" i="5"/>
  <c r="D91" i="5"/>
  <c r="E91" i="5"/>
  <c r="F91" i="5"/>
  <c r="G91" i="5"/>
  <c r="H91" i="5"/>
  <c r="I91" i="5"/>
  <c r="J91" i="5"/>
  <c r="K91" i="5"/>
  <c r="L91" i="5"/>
  <c r="B92" i="5"/>
  <c r="C92" i="5"/>
  <c r="D92" i="5"/>
  <c r="E92" i="5"/>
  <c r="F92" i="5"/>
  <c r="G92" i="5"/>
  <c r="H92" i="5"/>
  <c r="I92" i="5"/>
  <c r="J92" i="5"/>
  <c r="K92" i="5"/>
  <c r="L92" i="5"/>
  <c r="B93" i="5"/>
  <c r="C93" i="5"/>
  <c r="D93" i="5"/>
  <c r="E93" i="5"/>
  <c r="F93" i="5"/>
  <c r="G93" i="5"/>
  <c r="H93" i="5"/>
  <c r="I93" i="5"/>
  <c r="J93" i="5"/>
  <c r="K93" i="5"/>
  <c r="L93" i="5"/>
  <c r="B94" i="5"/>
  <c r="C94" i="5"/>
  <c r="D94" i="5"/>
  <c r="E94" i="5"/>
  <c r="F94" i="5"/>
  <c r="G94" i="5"/>
  <c r="H94" i="5"/>
  <c r="I94" i="5"/>
  <c r="J94" i="5"/>
  <c r="K94" i="5"/>
  <c r="L94" i="5"/>
  <c r="A95" i="5"/>
  <c r="A96" i="5" s="1"/>
  <c r="A97" i="5" s="1"/>
  <c r="A98" i="5" s="1"/>
  <c r="B95" i="5"/>
  <c r="C95" i="5"/>
  <c r="D95" i="5"/>
  <c r="E95" i="5"/>
  <c r="F95" i="5"/>
  <c r="G95" i="5"/>
  <c r="H95" i="5"/>
  <c r="I95" i="5"/>
  <c r="J95" i="5"/>
  <c r="K95" i="5"/>
  <c r="L95" i="5"/>
  <c r="B96" i="5"/>
  <c r="C96" i="5"/>
  <c r="D96" i="5"/>
  <c r="E96" i="5"/>
  <c r="F96" i="5"/>
  <c r="G96" i="5"/>
  <c r="H96" i="5"/>
  <c r="I96" i="5"/>
  <c r="J96" i="5"/>
  <c r="K96" i="5"/>
  <c r="L96" i="5"/>
  <c r="B97" i="5"/>
  <c r="C97" i="5"/>
  <c r="D97" i="5"/>
  <c r="E97" i="5"/>
  <c r="F97" i="5"/>
  <c r="G97" i="5"/>
  <c r="H97" i="5"/>
  <c r="I97" i="5"/>
  <c r="J97" i="5"/>
  <c r="K97" i="5"/>
  <c r="L97" i="5"/>
  <c r="B98" i="5"/>
  <c r="C98" i="5"/>
  <c r="D98" i="5"/>
  <c r="E98" i="5"/>
  <c r="F98" i="5"/>
  <c r="G98" i="5"/>
  <c r="H98" i="5"/>
  <c r="I98" i="5"/>
  <c r="J98" i="5"/>
  <c r="K98" i="5"/>
  <c r="L98" i="5"/>
  <c r="A99" i="5"/>
  <c r="A100" i="5" s="1"/>
  <c r="A101" i="5" s="1"/>
  <c r="A102" i="5" s="1"/>
  <c r="B99" i="5"/>
  <c r="C99" i="5"/>
  <c r="D99" i="5"/>
  <c r="E99" i="5"/>
  <c r="F99" i="5"/>
  <c r="G99" i="5"/>
  <c r="H99" i="5"/>
  <c r="I99" i="5"/>
  <c r="J99" i="5"/>
  <c r="K99" i="5"/>
  <c r="L99" i="5"/>
  <c r="B100" i="5"/>
  <c r="C100" i="5"/>
  <c r="D100" i="5"/>
  <c r="E100" i="5"/>
  <c r="F100" i="5"/>
  <c r="G100" i="5"/>
  <c r="H100" i="5"/>
  <c r="I100" i="5"/>
  <c r="J100" i="5"/>
  <c r="K100" i="5"/>
  <c r="L100" i="5"/>
  <c r="B101" i="5"/>
  <c r="C101" i="5"/>
  <c r="D101" i="5"/>
  <c r="E101" i="5"/>
  <c r="F101" i="5"/>
  <c r="G101" i="5"/>
  <c r="H101" i="5"/>
  <c r="I101" i="5"/>
  <c r="J101" i="5"/>
  <c r="K101" i="5"/>
  <c r="L101" i="5"/>
  <c r="B102" i="5"/>
  <c r="C102" i="5"/>
  <c r="D102" i="5"/>
  <c r="E102" i="5"/>
  <c r="F102" i="5"/>
  <c r="G102" i="5"/>
  <c r="H102" i="5"/>
  <c r="I102" i="5"/>
  <c r="J102" i="5"/>
  <c r="K102" i="5"/>
  <c r="L102" i="5"/>
  <c r="B26" i="5"/>
  <c r="C26" i="5"/>
  <c r="D26" i="5"/>
  <c r="E26" i="5"/>
  <c r="F26" i="5"/>
  <c r="G26" i="5"/>
  <c r="H26" i="5"/>
  <c r="I26" i="5"/>
  <c r="J26" i="5"/>
  <c r="K26" i="5"/>
  <c r="L26" i="5"/>
  <c r="A27" i="5"/>
  <c r="A28" i="5" s="1"/>
  <c r="A29" i="5" s="1"/>
  <c r="A30" i="5" s="1"/>
  <c r="B27" i="5"/>
  <c r="C27" i="5"/>
  <c r="D27" i="5"/>
  <c r="E27" i="5"/>
  <c r="F27" i="5"/>
  <c r="G27" i="5"/>
  <c r="H27" i="5"/>
  <c r="I27" i="5"/>
  <c r="J27" i="5"/>
  <c r="K27" i="5"/>
  <c r="L27" i="5"/>
  <c r="B28" i="5"/>
  <c r="C28" i="5"/>
  <c r="D28" i="5"/>
  <c r="E28" i="5"/>
  <c r="F28" i="5"/>
  <c r="G28" i="5"/>
  <c r="H28" i="5"/>
  <c r="I28" i="5"/>
  <c r="J28" i="5"/>
  <c r="K28" i="5"/>
  <c r="L28" i="5"/>
  <c r="B29" i="5"/>
  <c r="C29" i="5"/>
  <c r="D29" i="5"/>
  <c r="E29" i="5"/>
  <c r="F29" i="5"/>
  <c r="G29" i="5"/>
  <c r="H29" i="5"/>
  <c r="I29" i="5"/>
  <c r="J29" i="5"/>
  <c r="K29" i="5"/>
  <c r="L29" i="5"/>
  <c r="B30" i="5"/>
  <c r="C30" i="5"/>
  <c r="D30" i="5"/>
  <c r="E30" i="5"/>
  <c r="F30" i="5"/>
  <c r="G30" i="5"/>
  <c r="H30" i="5"/>
  <c r="I30" i="5"/>
  <c r="J30" i="5"/>
  <c r="K30" i="5"/>
  <c r="L30" i="5"/>
  <c r="A34" i="5"/>
  <c r="A35" i="5" s="1"/>
  <c r="A36" i="5" s="1"/>
  <c r="A37" i="5" s="1"/>
  <c r="B34" i="5"/>
  <c r="C34" i="5"/>
  <c r="D34" i="5"/>
  <c r="E34" i="5"/>
  <c r="F34" i="5"/>
  <c r="G34" i="5"/>
  <c r="H34" i="5"/>
  <c r="I34" i="5"/>
  <c r="J34" i="5"/>
  <c r="K34" i="5"/>
  <c r="L34" i="5"/>
  <c r="B35" i="5"/>
  <c r="C35" i="5"/>
  <c r="D35" i="5"/>
  <c r="E35" i="5"/>
  <c r="F35" i="5"/>
  <c r="G35" i="5"/>
  <c r="H35" i="5"/>
  <c r="I35" i="5"/>
  <c r="J35" i="5"/>
  <c r="K35" i="5"/>
  <c r="L35" i="5"/>
  <c r="B36" i="5"/>
  <c r="C36" i="5"/>
  <c r="D36" i="5"/>
  <c r="E36" i="5"/>
  <c r="F36" i="5"/>
  <c r="G36" i="5"/>
  <c r="H36" i="5"/>
  <c r="I36" i="5"/>
  <c r="J36" i="5"/>
  <c r="K36" i="5"/>
  <c r="L36" i="5"/>
  <c r="B37" i="5"/>
  <c r="C37" i="5"/>
  <c r="D37" i="5"/>
  <c r="E37" i="5"/>
  <c r="F37" i="5"/>
  <c r="G37" i="5"/>
  <c r="H37" i="5"/>
  <c r="I37" i="5"/>
  <c r="J37" i="5"/>
  <c r="K37" i="5"/>
  <c r="L37" i="5"/>
  <c r="A38" i="5"/>
  <c r="A39" i="5" s="1"/>
  <c r="A40" i="5" s="1"/>
  <c r="A41" i="5" s="1"/>
  <c r="B38" i="5"/>
  <c r="C38" i="5"/>
  <c r="D38" i="5"/>
  <c r="E38" i="5"/>
  <c r="F38" i="5"/>
  <c r="G38" i="5"/>
  <c r="H38" i="5"/>
  <c r="I38" i="5"/>
  <c r="J38" i="5"/>
  <c r="K38" i="5"/>
  <c r="L38" i="5"/>
  <c r="B39" i="5"/>
  <c r="C39" i="5"/>
  <c r="D39" i="5"/>
  <c r="E39" i="5"/>
  <c r="F39" i="5"/>
  <c r="G39" i="5"/>
  <c r="H39" i="5"/>
  <c r="I39" i="5"/>
  <c r="J39" i="5"/>
  <c r="K39" i="5"/>
  <c r="L39" i="5"/>
  <c r="B40" i="5"/>
  <c r="C40" i="5"/>
  <c r="D40" i="5"/>
  <c r="E40" i="5"/>
  <c r="F40" i="5"/>
  <c r="G40" i="5"/>
  <c r="H40" i="5"/>
  <c r="I40" i="5"/>
  <c r="J40" i="5"/>
  <c r="K40" i="5"/>
  <c r="L40" i="5"/>
  <c r="B41" i="5"/>
  <c r="C41" i="5"/>
  <c r="D41" i="5"/>
  <c r="E41" i="5"/>
  <c r="F41" i="5"/>
  <c r="G41" i="5"/>
  <c r="H41" i="5"/>
  <c r="I41" i="5"/>
  <c r="J41" i="5"/>
  <c r="K41" i="5"/>
  <c r="L41" i="5"/>
  <c r="A42" i="5"/>
  <c r="A43" i="5" s="1"/>
  <c r="A44" i="5" s="1"/>
  <c r="A45" i="5" s="1"/>
  <c r="A46" i="5" s="1"/>
  <c r="A47" i="5" s="1"/>
  <c r="B42" i="5"/>
  <c r="C42" i="5"/>
  <c r="D42" i="5"/>
  <c r="E42" i="5"/>
  <c r="F42" i="5"/>
  <c r="G42" i="5"/>
  <c r="H42" i="5"/>
  <c r="I42" i="5"/>
  <c r="J42" i="5"/>
  <c r="K42" i="5"/>
  <c r="L42" i="5"/>
  <c r="B43" i="5"/>
  <c r="C43" i="5"/>
  <c r="D43" i="5"/>
  <c r="E43" i="5"/>
  <c r="F43" i="5"/>
  <c r="G43" i="5"/>
  <c r="H43" i="5"/>
  <c r="I43" i="5"/>
  <c r="J43" i="5"/>
  <c r="K43" i="5"/>
  <c r="L43" i="5"/>
  <c r="B44" i="5"/>
  <c r="C44" i="5"/>
  <c r="D44" i="5"/>
  <c r="E44" i="5"/>
  <c r="F44" i="5"/>
  <c r="G44" i="5"/>
  <c r="H44" i="5"/>
  <c r="I44" i="5"/>
  <c r="J44" i="5"/>
  <c r="K44" i="5"/>
  <c r="L44" i="5"/>
  <c r="B45" i="5"/>
  <c r="C45" i="5"/>
  <c r="D45" i="5"/>
  <c r="E45" i="5"/>
  <c r="F45" i="5"/>
  <c r="G45" i="5"/>
  <c r="H45" i="5"/>
  <c r="I45" i="5"/>
  <c r="J45" i="5"/>
  <c r="K45" i="5"/>
  <c r="L45" i="5"/>
  <c r="B46" i="5"/>
  <c r="C46" i="5"/>
  <c r="D46" i="5"/>
  <c r="E46" i="5"/>
  <c r="F46" i="5"/>
  <c r="G46" i="5"/>
  <c r="H46" i="5"/>
  <c r="I46" i="5"/>
  <c r="J46" i="5"/>
  <c r="K46" i="5"/>
  <c r="L46" i="5"/>
  <c r="B47" i="5"/>
  <c r="C47" i="5"/>
  <c r="D47" i="5"/>
  <c r="E47" i="5"/>
  <c r="F47" i="5"/>
  <c r="G47" i="5"/>
  <c r="H47" i="5"/>
  <c r="I47" i="5"/>
  <c r="J47" i="5"/>
  <c r="K47" i="5"/>
  <c r="L47" i="5"/>
  <c r="A48" i="5"/>
  <c r="A49" i="5" s="1"/>
  <c r="A50" i="5" s="1"/>
  <c r="A51" i="5" s="1"/>
  <c r="B48" i="5"/>
  <c r="C48" i="5"/>
  <c r="D48" i="5"/>
  <c r="E48" i="5"/>
  <c r="F48" i="5"/>
  <c r="G48" i="5"/>
  <c r="H48" i="5"/>
  <c r="I48" i="5"/>
  <c r="J48" i="5"/>
  <c r="K48" i="5"/>
  <c r="L48" i="5"/>
  <c r="B49" i="5"/>
  <c r="C49" i="5"/>
  <c r="D49" i="5"/>
  <c r="E49" i="5"/>
  <c r="F49" i="5"/>
  <c r="G49" i="5"/>
  <c r="H49" i="5"/>
  <c r="I49" i="5"/>
  <c r="J49" i="5"/>
  <c r="K49" i="5"/>
  <c r="L49" i="5"/>
  <c r="B50" i="5"/>
  <c r="C50" i="5"/>
  <c r="D50" i="5"/>
  <c r="E50" i="5"/>
  <c r="F50" i="5"/>
  <c r="G50" i="5"/>
  <c r="H50" i="5"/>
  <c r="I50" i="5"/>
  <c r="J50" i="5"/>
  <c r="K50" i="5"/>
  <c r="L50" i="5"/>
  <c r="B51" i="5"/>
  <c r="C51" i="5"/>
  <c r="D51" i="5"/>
  <c r="E51" i="5"/>
  <c r="F51" i="5"/>
  <c r="G51" i="5"/>
  <c r="H51" i="5"/>
  <c r="I51" i="5"/>
  <c r="J51" i="5"/>
  <c r="K51" i="5"/>
  <c r="L51" i="5"/>
  <c r="A52" i="5"/>
  <c r="A53" i="5" s="1"/>
  <c r="A54" i="5" s="1"/>
  <c r="A55" i="5" s="1"/>
  <c r="A56" i="5" s="1"/>
  <c r="A57" i="5" s="1"/>
  <c r="B52" i="5"/>
  <c r="C52" i="5"/>
  <c r="D52" i="5"/>
  <c r="E52" i="5"/>
  <c r="F52" i="5"/>
  <c r="G52" i="5"/>
  <c r="H52" i="5"/>
  <c r="I52" i="5"/>
  <c r="J52" i="5"/>
  <c r="K52" i="5"/>
  <c r="L52" i="5"/>
  <c r="B53" i="5"/>
  <c r="C53" i="5"/>
  <c r="D53" i="5"/>
  <c r="E53" i="5"/>
  <c r="F53" i="5"/>
  <c r="G53" i="5"/>
  <c r="H53" i="5"/>
  <c r="I53" i="5"/>
  <c r="J53" i="5"/>
  <c r="K53" i="5"/>
  <c r="L53" i="5"/>
  <c r="B54" i="5"/>
  <c r="C54" i="5"/>
  <c r="D54" i="5"/>
  <c r="E54" i="5"/>
  <c r="F54" i="5"/>
  <c r="G54" i="5"/>
  <c r="H54" i="5"/>
  <c r="I54" i="5"/>
  <c r="J54" i="5"/>
  <c r="K54" i="5"/>
  <c r="L54" i="5"/>
  <c r="B55" i="5"/>
  <c r="C55" i="5"/>
  <c r="D55" i="5"/>
  <c r="E55" i="5"/>
  <c r="F55" i="5"/>
  <c r="G55" i="5"/>
  <c r="H55" i="5"/>
  <c r="I55" i="5"/>
  <c r="J55" i="5"/>
  <c r="K55" i="5"/>
  <c r="L55" i="5"/>
  <c r="B8" i="5"/>
  <c r="C8" i="5"/>
  <c r="D8" i="5"/>
  <c r="E8" i="5"/>
  <c r="F8" i="5"/>
  <c r="G8" i="5"/>
  <c r="H8" i="5"/>
  <c r="I8" i="5"/>
  <c r="J8" i="5"/>
  <c r="K8" i="5"/>
  <c r="L8" i="5"/>
  <c r="B9" i="5"/>
  <c r="C9" i="5"/>
  <c r="D9" i="5"/>
  <c r="E9" i="5"/>
  <c r="F9" i="5"/>
  <c r="G9" i="5"/>
  <c r="H9" i="5"/>
  <c r="I9" i="5"/>
  <c r="J9" i="5"/>
  <c r="K9" i="5"/>
  <c r="L9" i="5"/>
  <c r="B10" i="5"/>
  <c r="C10" i="5"/>
  <c r="D10" i="5"/>
  <c r="E10" i="5"/>
  <c r="F10" i="5"/>
  <c r="G10" i="5"/>
  <c r="H10" i="5"/>
  <c r="I10" i="5"/>
  <c r="J10" i="5"/>
  <c r="K10" i="5"/>
  <c r="L10" i="5"/>
  <c r="A11" i="5"/>
  <c r="A12" i="5" s="1"/>
  <c r="A13" i="5" s="1"/>
  <c r="A14" i="5" s="1"/>
  <c r="B11" i="5"/>
  <c r="C11" i="5"/>
  <c r="D11" i="5"/>
  <c r="E11" i="5"/>
  <c r="F11" i="5"/>
  <c r="G11" i="5"/>
  <c r="H11" i="5"/>
  <c r="I11" i="5"/>
  <c r="J11" i="5"/>
  <c r="K11" i="5"/>
  <c r="L11" i="5"/>
  <c r="B12" i="5"/>
  <c r="C12" i="5"/>
  <c r="D12" i="5"/>
  <c r="E12" i="5"/>
  <c r="F12" i="5"/>
  <c r="G12" i="5"/>
  <c r="H12" i="5"/>
  <c r="I12" i="5"/>
  <c r="J12" i="5"/>
  <c r="K12" i="5"/>
  <c r="L12" i="5"/>
  <c r="B13" i="5"/>
  <c r="C13" i="5"/>
  <c r="D13" i="5"/>
  <c r="E13" i="5"/>
  <c r="F13" i="5"/>
  <c r="G13" i="5"/>
  <c r="H13" i="5"/>
  <c r="I13" i="5"/>
  <c r="J13" i="5"/>
  <c r="K13" i="5"/>
  <c r="L13" i="5"/>
  <c r="B14" i="5"/>
  <c r="C14" i="5"/>
  <c r="D14" i="5"/>
  <c r="E14" i="5"/>
  <c r="F14" i="5"/>
  <c r="G14" i="5"/>
  <c r="H14" i="5"/>
  <c r="I14" i="5"/>
  <c r="J14" i="5"/>
  <c r="K14" i="5"/>
  <c r="L14" i="5"/>
  <c r="A15" i="5"/>
  <c r="A16" i="5" s="1"/>
  <c r="A17" i="5" s="1"/>
  <c r="A18" i="5" s="1"/>
  <c r="B15" i="5"/>
  <c r="C15" i="5"/>
  <c r="D15" i="5"/>
  <c r="E15" i="5"/>
  <c r="F15" i="5"/>
  <c r="G15" i="5"/>
  <c r="H15" i="5"/>
  <c r="I15" i="5"/>
  <c r="J15" i="5"/>
  <c r="K15" i="5"/>
  <c r="L15" i="5"/>
  <c r="B16" i="5"/>
  <c r="C16" i="5"/>
  <c r="D16" i="5"/>
  <c r="E16" i="5"/>
  <c r="F16" i="5"/>
  <c r="G16" i="5"/>
  <c r="H16" i="5"/>
  <c r="I16" i="5"/>
  <c r="J16" i="5"/>
  <c r="K16" i="5"/>
  <c r="L16" i="5"/>
  <c r="B17" i="5"/>
  <c r="C17" i="5"/>
  <c r="D17" i="5"/>
  <c r="E17" i="5"/>
  <c r="F17" i="5"/>
  <c r="G17" i="5"/>
  <c r="H17" i="5"/>
  <c r="I17" i="5"/>
  <c r="J17" i="5"/>
  <c r="K17" i="5"/>
  <c r="L17" i="5"/>
  <c r="B18" i="5"/>
  <c r="C18" i="5"/>
  <c r="D18" i="5"/>
  <c r="E18" i="5"/>
  <c r="F18" i="5"/>
  <c r="G18" i="5"/>
  <c r="H18" i="5"/>
  <c r="I18" i="5"/>
  <c r="J18" i="5"/>
  <c r="K18" i="5"/>
  <c r="L18" i="5"/>
  <c r="A19" i="5"/>
  <c r="A20" i="5" s="1"/>
  <c r="A21" i="5" s="1"/>
  <c r="A22" i="5" s="1"/>
  <c r="B19" i="5"/>
  <c r="C19" i="5"/>
  <c r="D19" i="5"/>
  <c r="E19" i="5"/>
  <c r="F19" i="5"/>
  <c r="G19" i="5"/>
  <c r="H19" i="5"/>
  <c r="I19" i="5"/>
  <c r="J19" i="5"/>
  <c r="K19" i="5"/>
  <c r="L19" i="5"/>
  <c r="B20" i="5"/>
  <c r="C20" i="5"/>
  <c r="D20" i="5"/>
  <c r="E20" i="5"/>
  <c r="F20" i="5"/>
  <c r="G20" i="5"/>
  <c r="H20" i="5"/>
  <c r="I20" i="5"/>
  <c r="J20" i="5"/>
  <c r="K20" i="5"/>
  <c r="L20" i="5"/>
  <c r="B21" i="5"/>
  <c r="C21" i="5"/>
  <c r="D21" i="5"/>
  <c r="E21" i="5"/>
  <c r="F21" i="5"/>
  <c r="G21" i="5"/>
  <c r="H21" i="5"/>
  <c r="I21" i="5"/>
  <c r="J21" i="5"/>
  <c r="K21" i="5"/>
  <c r="L21" i="5"/>
  <c r="B22" i="5"/>
  <c r="C22" i="5"/>
  <c r="D22" i="5"/>
  <c r="E22" i="5"/>
  <c r="F22" i="5"/>
  <c r="G22" i="5"/>
  <c r="H22" i="5"/>
  <c r="I22" i="5"/>
  <c r="J22" i="5"/>
  <c r="K22" i="5"/>
  <c r="L22" i="5"/>
  <c r="A23" i="5"/>
  <c r="A24" i="5" s="1"/>
  <c r="A25" i="5" s="1"/>
  <c r="A26" i="5" s="1"/>
  <c r="B23" i="5"/>
  <c r="C23" i="5"/>
  <c r="D23" i="5"/>
  <c r="E23" i="5"/>
  <c r="F23" i="5"/>
  <c r="G23" i="5"/>
  <c r="H23" i="5"/>
  <c r="I23" i="5"/>
  <c r="J23" i="5"/>
  <c r="K23" i="5"/>
  <c r="L23" i="5"/>
  <c r="B24" i="5"/>
  <c r="C24" i="5"/>
  <c r="D24" i="5"/>
  <c r="E24" i="5"/>
  <c r="F24" i="5"/>
  <c r="G24" i="5"/>
  <c r="H24" i="5"/>
  <c r="I24" i="5"/>
  <c r="J24" i="5"/>
  <c r="K24" i="5"/>
  <c r="L24" i="5"/>
  <c r="B25" i="5"/>
  <c r="C25" i="5"/>
  <c r="D25" i="5"/>
  <c r="E25" i="5"/>
  <c r="F25" i="5"/>
  <c r="G25" i="5"/>
  <c r="H25" i="5"/>
  <c r="I25" i="5"/>
  <c r="J25" i="5"/>
  <c r="K25" i="5"/>
  <c r="L25" i="5"/>
  <c r="L7" i="5"/>
  <c r="K7" i="5"/>
  <c r="J7" i="5"/>
  <c r="I7" i="5"/>
  <c r="H7" i="5"/>
  <c r="G7" i="5"/>
  <c r="F7" i="5"/>
  <c r="E7" i="5"/>
  <c r="D7" i="5"/>
  <c r="C7" i="5"/>
  <c r="B7" i="5"/>
  <c r="A7" i="5"/>
  <c r="A8" i="5" s="1"/>
  <c r="A9" i="5" s="1"/>
  <c r="A10" i="5" s="1"/>
  <c r="F56" i="4" l="1"/>
  <c r="E56" i="4"/>
  <c r="C56" i="4"/>
  <c r="B56" i="4"/>
  <c r="F55" i="4"/>
  <c r="E55" i="4"/>
  <c r="C55" i="4"/>
  <c r="B55" i="4"/>
  <c r="A55" i="4"/>
  <c r="A56" i="4" s="1"/>
  <c r="F54" i="4"/>
  <c r="E54" i="4"/>
  <c r="C54" i="4"/>
  <c r="B54" i="4"/>
  <c r="F53" i="4"/>
  <c r="E53" i="4"/>
  <c r="C53" i="4"/>
  <c r="B53" i="4"/>
  <c r="A53" i="4"/>
  <c r="A54" i="4" s="1"/>
  <c r="F52" i="4"/>
  <c r="E52" i="4"/>
  <c r="C52" i="4"/>
  <c r="B52" i="4"/>
  <c r="F51" i="4"/>
  <c r="E51" i="4"/>
  <c r="C51" i="4"/>
  <c r="B51" i="4"/>
  <c r="A51" i="4"/>
  <c r="A52" i="4" s="1"/>
  <c r="F50" i="4"/>
  <c r="E50" i="4"/>
  <c r="C50" i="4"/>
  <c r="B50" i="4"/>
  <c r="F49" i="4"/>
  <c r="E49" i="4"/>
  <c r="C49" i="4"/>
  <c r="B49" i="4"/>
  <c r="F48" i="4"/>
  <c r="E48" i="4"/>
  <c r="C48" i="4"/>
  <c r="B48" i="4"/>
  <c r="A48" i="4"/>
  <c r="A49" i="4" s="1"/>
  <c r="A50" i="4" s="1"/>
  <c r="F47" i="4"/>
  <c r="E47" i="4"/>
  <c r="C47" i="4"/>
  <c r="B47" i="4"/>
  <c r="F46" i="4"/>
  <c r="E46" i="4"/>
  <c r="C46" i="4"/>
  <c r="B46" i="4"/>
  <c r="A46" i="4"/>
  <c r="A47" i="4" s="1"/>
  <c r="F45" i="4"/>
  <c r="E45" i="4"/>
  <c r="C45" i="4"/>
  <c r="B45" i="4"/>
  <c r="F44" i="4"/>
  <c r="E44" i="4"/>
  <c r="C44" i="4"/>
  <c r="B44" i="4"/>
  <c r="F43" i="4"/>
  <c r="E43" i="4"/>
  <c r="C43" i="4"/>
  <c r="B43" i="4"/>
  <c r="A43" i="4"/>
  <c r="A44" i="4" s="1"/>
  <c r="A45" i="4" s="1"/>
  <c r="F42" i="4"/>
  <c r="E42" i="4"/>
  <c r="C42" i="4"/>
  <c r="B42" i="4"/>
  <c r="F41" i="4"/>
  <c r="E41" i="4"/>
  <c r="C41" i="4"/>
  <c r="B41" i="4"/>
  <c r="F40" i="4"/>
  <c r="E40" i="4"/>
  <c r="C40" i="4"/>
  <c r="B40" i="4"/>
  <c r="A40" i="4"/>
  <c r="A41" i="4" s="1"/>
  <c r="A42" i="4" s="1"/>
  <c r="F39" i="4"/>
  <c r="E39" i="4"/>
  <c r="C39" i="4"/>
  <c r="B39" i="4"/>
  <c r="F38" i="4"/>
  <c r="E38" i="4"/>
  <c r="C38" i="4"/>
  <c r="B38" i="4"/>
  <c r="F37" i="4"/>
  <c r="E37" i="4"/>
  <c r="C37" i="4"/>
  <c r="B37" i="4"/>
  <c r="A37" i="4"/>
  <c r="A38" i="4" s="1"/>
  <c r="A39" i="4" s="1"/>
  <c r="F36" i="4"/>
  <c r="E36" i="4"/>
  <c r="C36" i="4"/>
  <c r="B36" i="4"/>
  <c r="F35" i="4"/>
  <c r="E35" i="4"/>
  <c r="C35" i="4"/>
  <c r="B35" i="4"/>
  <c r="F34" i="4"/>
  <c r="E34" i="4"/>
  <c r="C34" i="4"/>
  <c r="B34" i="4"/>
  <c r="A34" i="4"/>
  <c r="A35" i="4" s="1"/>
  <c r="A36" i="4" s="1"/>
  <c r="F33" i="4"/>
  <c r="E33" i="4"/>
  <c r="C33" i="4"/>
  <c r="B33" i="4"/>
  <c r="F32" i="4"/>
  <c r="E32" i="4"/>
  <c r="C32" i="4"/>
  <c r="B32" i="4"/>
  <c r="F31" i="4"/>
  <c r="E31" i="4"/>
  <c r="C31" i="4"/>
  <c r="B31" i="4"/>
  <c r="A31" i="4"/>
  <c r="A32" i="4" s="1"/>
  <c r="A33" i="4" s="1"/>
  <c r="F30" i="4"/>
  <c r="E30" i="4"/>
  <c r="C30" i="4"/>
  <c r="B30" i="4"/>
  <c r="F29" i="4"/>
  <c r="E29" i="4"/>
  <c r="C29" i="4"/>
  <c r="B29" i="4"/>
  <c r="A29" i="4"/>
  <c r="A30" i="4" s="1"/>
  <c r="F28" i="4"/>
  <c r="E28" i="4"/>
  <c r="C28" i="4"/>
  <c r="B28" i="4"/>
  <c r="F27" i="4"/>
  <c r="E27" i="4"/>
  <c r="C27" i="4"/>
  <c r="B27" i="4"/>
  <c r="F26" i="4"/>
  <c r="E26" i="4"/>
  <c r="C26" i="4"/>
  <c r="B26" i="4"/>
  <c r="A26" i="4"/>
  <c r="A27" i="4" s="1"/>
  <c r="A28" i="4" s="1"/>
  <c r="F25" i="4"/>
  <c r="E25" i="4"/>
  <c r="C25" i="4"/>
  <c r="B25" i="4"/>
  <c r="F24" i="4"/>
  <c r="E24" i="4"/>
  <c r="C24" i="4"/>
  <c r="B24" i="4"/>
  <c r="A24" i="4"/>
  <c r="A25" i="4" s="1"/>
  <c r="F23" i="4"/>
  <c r="E23" i="4"/>
  <c r="C23" i="4"/>
  <c r="B23" i="4"/>
  <c r="F22" i="4"/>
  <c r="E22" i="4"/>
  <c r="C22" i="4"/>
  <c r="B22" i="4"/>
  <c r="A22" i="4"/>
  <c r="A23" i="4" s="1"/>
  <c r="F18" i="4"/>
  <c r="E18" i="4"/>
  <c r="C18" i="4"/>
  <c r="B18" i="4"/>
  <c r="F17" i="4"/>
  <c r="E17" i="4"/>
  <c r="C17" i="4"/>
  <c r="B17" i="4"/>
  <c r="A17" i="4"/>
  <c r="A18" i="4" s="1"/>
  <c r="F16" i="4"/>
  <c r="E16" i="4"/>
  <c r="C16" i="4"/>
  <c r="B16" i="4"/>
  <c r="F15" i="4"/>
  <c r="E15" i="4"/>
  <c r="C15" i="4"/>
  <c r="B15" i="4"/>
  <c r="A15" i="4"/>
  <c r="A16" i="4" s="1"/>
  <c r="F14" i="4"/>
  <c r="E14" i="4"/>
  <c r="C14" i="4"/>
  <c r="B14" i="4"/>
  <c r="F13" i="4"/>
  <c r="E13" i="4"/>
  <c r="C13" i="4"/>
  <c r="B13" i="4"/>
  <c r="A13" i="4"/>
  <c r="A14" i="4" s="1"/>
  <c r="F12" i="4"/>
  <c r="E12" i="4"/>
  <c r="C12" i="4"/>
  <c r="B12" i="4"/>
  <c r="F11" i="4"/>
  <c r="E11" i="4"/>
  <c r="C11" i="4"/>
  <c r="B11" i="4"/>
  <c r="A11" i="4"/>
  <c r="A12" i="4" s="1"/>
  <c r="F10" i="4"/>
  <c r="E10" i="4"/>
  <c r="C10" i="4"/>
  <c r="B10" i="4"/>
  <c r="F9" i="4"/>
  <c r="E9" i="4"/>
  <c r="C9" i="4"/>
  <c r="B9" i="4"/>
  <c r="A9" i="4"/>
  <c r="A10" i="4" s="1"/>
  <c r="F8" i="4"/>
  <c r="E8" i="4"/>
  <c r="C8" i="4"/>
  <c r="B8" i="4"/>
  <c r="F7" i="4"/>
  <c r="E7" i="4"/>
  <c r="C7" i="4"/>
  <c r="B7" i="4"/>
  <c r="A7" i="4"/>
  <c r="A8" i="4" s="1"/>
</calcChain>
</file>

<file path=xl/sharedStrings.xml><?xml version="1.0" encoding="utf-8"?>
<sst xmlns="http://schemas.openxmlformats.org/spreadsheetml/2006/main" count="945" uniqueCount="95">
  <si>
    <t>Heating</t>
  </si>
  <si>
    <t>Sample name</t>
  </si>
  <si>
    <t>Aliquot</t>
  </si>
  <si>
    <t>weight (g)</t>
  </si>
  <si>
    <t>+/-</t>
  </si>
  <si>
    <t>Matoms/g</t>
  </si>
  <si>
    <t xml:space="preserve">Percent of total </t>
  </si>
  <si>
    <t>Total</t>
  </si>
  <si>
    <t>temperature</t>
  </si>
  <si>
    <t>time</t>
  </si>
  <si>
    <t>This heating step</t>
  </si>
  <si>
    <t>(deg C)</t>
  </si>
  <si>
    <t>(hr)</t>
  </si>
  <si>
    <t>in this heating step</t>
  </si>
  <si>
    <t>released in this step</t>
  </si>
  <si>
    <t>b</t>
  </si>
  <si>
    <t>CRONUS-A</t>
  </si>
  <si>
    <t>a</t>
  </si>
  <si>
    <t>201810a</t>
  </si>
  <si>
    <t>201810b</t>
  </si>
  <si>
    <t>201810c</t>
  </si>
  <si>
    <t>201810d</t>
  </si>
  <si>
    <t>c</t>
  </si>
  <si>
    <t>201810e</t>
  </si>
  <si>
    <t>201810f</t>
  </si>
  <si>
    <t>201810g</t>
  </si>
  <si>
    <t>201810h</t>
  </si>
  <si>
    <t>17-OD1-PIT2-6-14</t>
  </si>
  <si>
    <t>17-OD1-PIT2-14-17</t>
  </si>
  <si>
    <t>17-OD1-PIT2-23-29</t>
  </si>
  <si>
    <t>17-OD1-PIT2-37-43</t>
  </si>
  <si>
    <t>17-OD1-PIT2-43-50</t>
  </si>
  <si>
    <t>17-OD1-PIT2-56-62</t>
  </si>
  <si>
    <t>17-OD1-C1-5-36</t>
  </si>
  <si>
    <t>17-OD1-C1-48-70</t>
  </si>
  <si>
    <t>17-OD1-C1-70-100</t>
  </si>
  <si>
    <t>17-OD1-C1-107-125</t>
  </si>
  <si>
    <t>17-OD1-C1-125-145</t>
  </si>
  <si>
    <t>17-OD1-C1-185-235</t>
  </si>
  <si>
    <t>17-OD1-C1-235-310</t>
  </si>
  <si>
    <t>17-OD1-C1-310-350</t>
  </si>
  <si>
    <t>17-OD1-C1-500-582</t>
  </si>
  <si>
    <t>17-OD1-C1-582-649</t>
  </si>
  <si>
    <t>17-OD1-C1-781-819</t>
  </si>
  <si>
    <t>17-OD1-C1-819-879</t>
  </si>
  <si>
    <t>17-OD1-C1-879-944</t>
  </si>
  <si>
    <t>n.d</t>
  </si>
  <si>
    <t>17-OD1-C1-36-48</t>
  </si>
  <si>
    <t>sample_name</t>
  </si>
  <si>
    <t>aliquot</t>
  </si>
  <si>
    <t>aliquot_wt_g</t>
  </si>
  <si>
    <t>analysis_date</t>
  </si>
  <si>
    <t>N21xs_atoms_g</t>
  </si>
  <si>
    <t>delN21xs_atoms_g</t>
  </si>
  <si>
    <t>system</t>
  </si>
  <si>
    <t>2018-10-01</t>
  </si>
  <si>
    <t>BGC-Ohio</t>
  </si>
  <si>
    <t>1. Samples of unconsolidated sediment from ablation till</t>
  </si>
  <si>
    <t>2. Sediment samples from ice core</t>
  </si>
  <si>
    <t xml:space="preserve">Note: mean and SD of concomitant CRONUS-A is </t>
  </si>
  <si>
    <t>Sample</t>
  </si>
  <si>
    <t>temp</t>
  </si>
  <si>
    <t>N20</t>
  </si>
  <si>
    <t>delN20</t>
  </si>
  <si>
    <t>N21</t>
  </si>
  <si>
    <t>delN21</t>
  </si>
  <si>
    <t>N22</t>
  </si>
  <si>
    <t>delN22</t>
  </si>
  <si>
    <t>r2120</t>
  </si>
  <si>
    <t>delr2120</t>
  </si>
  <si>
    <t>r2220</t>
  </si>
  <si>
    <t>delr2220</t>
  </si>
  <si>
    <t>Unconsolidated ablation till</t>
  </si>
  <si>
    <t>Sediment in ice cores</t>
  </si>
  <si>
    <t>1. Aliquots of CRONUS-A quartz standard run together with samples</t>
  </si>
  <si>
    <t>2. Samples of unconsolidated ablation till overlying ice</t>
  </si>
  <si>
    <t>3. Samples of sediment extracted from ice core</t>
  </si>
  <si>
    <t>Table SX. Step-degassing Ne isotope measurements for samples from Ong Valley "OD1" core site. Run on BGC "Ohio" system, October-November 2018. Note: "n.d" = not detected.</t>
  </si>
  <si>
    <r>
      <t xml:space="preserve">Excess </t>
    </r>
    <r>
      <rPr>
        <vertAlign val="superscript"/>
        <sz val="12"/>
        <rFont val="Calibri"/>
        <family val="2"/>
        <scheme val="minor"/>
      </rPr>
      <t>21</t>
    </r>
    <r>
      <rPr>
        <sz val="12"/>
        <rFont val="Calibri"/>
        <family val="2"/>
        <scheme val="minor"/>
      </rPr>
      <t>Ne</t>
    </r>
  </si>
  <si>
    <r>
      <t xml:space="preserve">Excess </t>
    </r>
    <r>
      <rPr>
        <vertAlign val="superscript"/>
        <sz val="12"/>
        <rFont val="Calibri"/>
        <family val="2"/>
        <scheme val="minor"/>
      </rPr>
      <t>21</t>
    </r>
    <r>
      <rPr>
        <sz val="12"/>
        <rFont val="Calibri"/>
        <family val="2"/>
        <scheme val="minor"/>
      </rPr>
      <t>Ne as</t>
    </r>
  </si>
  <si>
    <r>
      <t xml:space="preserve">Total </t>
    </r>
    <r>
      <rPr>
        <vertAlign val="superscript"/>
        <sz val="12"/>
        <rFont val="Calibri"/>
        <family val="2"/>
        <scheme val="minor"/>
      </rPr>
      <t>20</t>
    </r>
    <r>
      <rPr>
        <sz val="12"/>
        <rFont val="Calibri"/>
        <family val="2"/>
        <scheme val="minor"/>
      </rPr>
      <t>Ne released</t>
    </r>
    <r>
      <rPr>
        <vertAlign val="superscript"/>
        <sz val="12"/>
        <rFont val="Calibri"/>
        <family val="2"/>
        <scheme val="minor"/>
      </rPr>
      <t>1</t>
    </r>
  </si>
  <si>
    <r>
      <t xml:space="preserve">Total </t>
    </r>
    <r>
      <rPr>
        <vertAlign val="superscript"/>
        <sz val="12"/>
        <rFont val="Calibri"/>
        <family val="2"/>
        <scheme val="minor"/>
      </rPr>
      <t>21</t>
    </r>
    <r>
      <rPr>
        <sz val="12"/>
        <rFont val="Calibri"/>
        <family val="2"/>
        <scheme val="minor"/>
      </rPr>
      <t>Ne released</t>
    </r>
    <r>
      <rPr>
        <vertAlign val="superscript"/>
        <sz val="12"/>
        <rFont val="Calibri"/>
        <family val="2"/>
        <scheme val="minor"/>
      </rPr>
      <t>2</t>
    </r>
  </si>
  <si>
    <r>
      <t xml:space="preserve">Total </t>
    </r>
    <r>
      <rPr>
        <vertAlign val="superscript"/>
        <sz val="12"/>
        <rFont val="Calibri"/>
        <family val="2"/>
        <scheme val="minor"/>
      </rPr>
      <t>22</t>
    </r>
    <r>
      <rPr>
        <sz val="12"/>
        <rFont val="Calibri"/>
        <family val="2"/>
        <scheme val="minor"/>
      </rPr>
      <t>Ne released</t>
    </r>
    <r>
      <rPr>
        <vertAlign val="superscript"/>
        <sz val="12"/>
        <rFont val="Calibri"/>
        <family val="2"/>
        <scheme val="minor"/>
      </rPr>
      <t>3</t>
    </r>
  </si>
  <si>
    <r>
      <t>21</t>
    </r>
    <r>
      <rPr>
        <sz val="12"/>
        <rFont val="Calibri"/>
        <family val="2"/>
        <scheme val="minor"/>
      </rPr>
      <t xml:space="preserve">Ne / </t>
    </r>
    <r>
      <rPr>
        <vertAlign val="superscript"/>
        <sz val="12"/>
        <rFont val="Calibri"/>
        <family val="2"/>
        <scheme val="minor"/>
      </rPr>
      <t>20</t>
    </r>
    <r>
      <rPr>
        <sz val="12"/>
        <rFont val="Calibri"/>
        <family val="2"/>
        <scheme val="minor"/>
      </rPr>
      <t>Ne</t>
    </r>
    <r>
      <rPr>
        <vertAlign val="superscript"/>
        <sz val="12"/>
        <rFont val="Calibri"/>
        <family val="2"/>
        <scheme val="minor"/>
      </rPr>
      <t>4</t>
    </r>
  </si>
  <si>
    <r>
      <t>22</t>
    </r>
    <r>
      <rPr>
        <sz val="12"/>
        <rFont val="Calibri"/>
        <family val="2"/>
        <scheme val="minor"/>
      </rPr>
      <t xml:space="preserve">Ne / </t>
    </r>
    <r>
      <rPr>
        <vertAlign val="superscript"/>
        <sz val="12"/>
        <rFont val="Calibri"/>
        <family val="2"/>
        <scheme val="minor"/>
      </rPr>
      <t>20</t>
    </r>
    <r>
      <rPr>
        <sz val="12"/>
        <rFont val="Calibri"/>
        <family val="2"/>
        <scheme val="minor"/>
      </rPr>
      <t>Ne</t>
    </r>
    <r>
      <rPr>
        <vertAlign val="superscript"/>
        <sz val="12"/>
        <rFont val="Calibri"/>
        <family val="2"/>
        <scheme val="minor"/>
      </rPr>
      <t>4</t>
    </r>
  </si>
  <si>
    <r>
      <t xml:space="preserve">% of </t>
    </r>
    <r>
      <rPr>
        <vertAlign val="superscript"/>
        <sz val="12"/>
        <rFont val="Calibri"/>
        <family val="2"/>
        <scheme val="minor"/>
      </rPr>
      <t>21</t>
    </r>
    <r>
      <rPr>
        <sz val="12"/>
        <rFont val="Calibri"/>
        <family val="2"/>
        <scheme val="minor"/>
      </rPr>
      <t>Ne released</t>
    </r>
  </si>
  <si>
    <r>
      <t xml:space="preserve">excess </t>
    </r>
    <r>
      <rPr>
        <vertAlign val="superscript"/>
        <sz val="12"/>
        <rFont val="Calibri"/>
        <family val="2"/>
        <scheme val="minor"/>
      </rPr>
      <t>21</t>
    </r>
    <r>
      <rPr>
        <sz val="12"/>
        <rFont val="Calibri"/>
        <family val="2"/>
        <scheme val="minor"/>
      </rPr>
      <t>Ne</t>
    </r>
  </si>
  <si>
    <r>
      <t>(10</t>
    </r>
    <r>
      <rPr>
        <vertAlign val="superscript"/>
        <sz val="12"/>
        <rFont val="Calibri"/>
        <family val="2"/>
        <scheme val="minor"/>
      </rPr>
      <t>9</t>
    </r>
    <r>
      <rPr>
        <sz val="12"/>
        <rFont val="Calibri"/>
        <family val="2"/>
        <scheme val="minor"/>
      </rPr>
      <t xml:space="preserve"> atoms)</t>
    </r>
  </si>
  <si>
    <r>
      <t>(10</t>
    </r>
    <r>
      <rPr>
        <vertAlign val="superscript"/>
        <sz val="12"/>
        <rFont val="Calibri"/>
        <family val="2"/>
        <scheme val="minor"/>
      </rPr>
      <t>6</t>
    </r>
    <r>
      <rPr>
        <sz val="12"/>
        <rFont val="Calibri"/>
        <family val="2"/>
        <scheme val="minor"/>
      </rPr>
      <t xml:space="preserve"> atoms)</t>
    </r>
  </si>
  <si>
    <r>
      <t>(10</t>
    </r>
    <r>
      <rPr>
        <vertAlign val="superscript"/>
        <sz val="12"/>
        <rFont val="Calibri"/>
        <family val="2"/>
        <scheme val="minor"/>
      </rPr>
      <t>-3</t>
    </r>
    <r>
      <rPr>
        <sz val="12"/>
        <rFont val="Calibri"/>
        <family val="2"/>
        <scheme val="minor"/>
      </rPr>
      <t>)</t>
    </r>
  </si>
  <si>
    <r>
      <t>(10</t>
    </r>
    <r>
      <rPr>
        <vertAlign val="superscript"/>
        <sz val="12"/>
        <rFont val="Calibri"/>
        <family val="2"/>
        <scheme val="minor"/>
      </rPr>
      <t>6</t>
    </r>
    <r>
      <rPr>
        <sz val="12"/>
        <rFont val="Calibri"/>
        <family val="2"/>
        <scheme val="minor"/>
      </rPr>
      <t xml:space="preserve"> atoms g</t>
    </r>
    <r>
      <rPr>
        <vertAlign val="superscript"/>
        <sz val="12"/>
        <rFont val="Calibri"/>
        <family val="2"/>
        <scheme val="minor"/>
      </rPr>
      <t>-1</t>
    </r>
    <r>
      <rPr>
        <sz val="12"/>
        <rFont val="Calibri"/>
        <family val="2"/>
        <scheme val="minor"/>
      </rPr>
      <t>)</t>
    </r>
  </si>
  <si>
    <r>
      <t>1</t>
    </r>
    <r>
      <rPr>
        <sz val="12"/>
        <rFont val="Calibri"/>
        <family val="2"/>
        <scheme val="minor"/>
      </rPr>
      <t xml:space="preserve"> Computed by comparison to </t>
    </r>
    <r>
      <rPr>
        <vertAlign val="superscript"/>
        <sz val="12"/>
        <rFont val="Calibri"/>
        <family val="2"/>
        <scheme val="minor"/>
      </rPr>
      <t>20</t>
    </r>
    <r>
      <rPr>
        <sz val="12"/>
        <rFont val="Calibri"/>
        <family val="2"/>
        <scheme val="minor"/>
      </rPr>
      <t xml:space="preserve">Ne signal in air standards. 1-sigma uncertainty includes measurement uncertainty of </t>
    </r>
    <r>
      <rPr>
        <vertAlign val="superscript"/>
        <sz val="12"/>
        <rFont val="Calibri"/>
        <family val="2"/>
        <scheme val="minor"/>
      </rPr>
      <t>20</t>
    </r>
    <r>
      <rPr>
        <sz val="12"/>
        <rFont val="Calibri"/>
        <family val="2"/>
        <scheme val="minor"/>
      </rPr>
      <t>Ne signal in this analysis and the reproducibility of the air standards</t>
    </r>
  </si>
  <si>
    <r>
      <t>2</t>
    </r>
    <r>
      <rPr>
        <sz val="12"/>
        <rFont val="Calibri"/>
        <family val="2"/>
        <scheme val="minor"/>
      </rPr>
      <t xml:space="preserve"> Computed by comparison to </t>
    </r>
    <r>
      <rPr>
        <vertAlign val="superscript"/>
        <sz val="12"/>
        <rFont val="Calibri"/>
        <family val="2"/>
        <scheme val="minor"/>
      </rPr>
      <t>21</t>
    </r>
    <r>
      <rPr>
        <sz val="12"/>
        <rFont val="Calibri"/>
        <family val="2"/>
        <scheme val="minor"/>
      </rPr>
      <t xml:space="preserve">Ne signal in air standards. 1-sigma uncertainty includes measurement uncertainty of </t>
    </r>
    <r>
      <rPr>
        <vertAlign val="superscript"/>
        <sz val="12"/>
        <rFont val="Calibri"/>
        <family val="2"/>
        <scheme val="minor"/>
      </rPr>
      <t>21</t>
    </r>
    <r>
      <rPr>
        <sz val="12"/>
        <rFont val="Calibri"/>
        <family val="2"/>
        <scheme val="minor"/>
      </rPr>
      <t>Ne signal in this analysis and the reproducibility of the air standards</t>
    </r>
  </si>
  <si>
    <r>
      <t>3</t>
    </r>
    <r>
      <rPr>
        <sz val="12"/>
        <rFont val="Calibri"/>
        <family val="2"/>
        <scheme val="minor"/>
      </rPr>
      <t xml:space="preserve"> Computed by comparison to </t>
    </r>
    <r>
      <rPr>
        <vertAlign val="superscript"/>
        <sz val="12"/>
        <rFont val="Calibri"/>
        <family val="2"/>
        <scheme val="minor"/>
      </rPr>
      <t>22</t>
    </r>
    <r>
      <rPr>
        <sz val="12"/>
        <rFont val="Calibri"/>
        <family val="2"/>
        <scheme val="minor"/>
      </rPr>
      <t xml:space="preserve">Ne signal in air standards. 1-sigma uncertainty includes measurement uncertainty of </t>
    </r>
    <r>
      <rPr>
        <vertAlign val="superscript"/>
        <sz val="12"/>
        <rFont val="Calibri"/>
        <family val="2"/>
        <scheme val="minor"/>
      </rPr>
      <t>22</t>
    </r>
    <r>
      <rPr>
        <sz val="12"/>
        <rFont val="Calibri"/>
        <family val="2"/>
        <scheme val="minor"/>
      </rPr>
      <t>Ne signal in this analysis and the reproducibility of the air standards</t>
    </r>
  </si>
  <si>
    <r>
      <t>4</t>
    </r>
    <r>
      <rPr>
        <sz val="12"/>
        <rFont val="Calibri"/>
        <family val="2"/>
        <scheme val="minor"/>
      </rPr>
      <t xml:space="preserve"> Isotope ratio measured internally during each analysis and corrected for mass discrimination based on an air standard. Does not involve normalization to the Ne isotope signals in the standards, so the ratio computed from absolute Ne isotope amounts in previous columns may differ within uncertainty.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</si>
</sst>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7" x14ac:knownFonts="1">
    <font>
      <sz val="10"/>
      <name val="Comic Sans MS"/>
    </font>
    <font>
      <sz val="8"/>
      <name val="Comic Sans MS"/>
      <family val="4"/>
    </font>
    <font>
      <u/>
      <sz val="10"/>
      <color theme="10"/>
      <name val="Comic Sans MS"/>
      <family val="4"/>
    </font>
    <font>
      <u/>
      <sz val="10"/>
      <color theme="11"/>
      <name val="Comic Sans MS"/>
      <family val="4"/>
    </font>
    <font>
      <b/>
      <sz val="12"/>
      <name val="Calibri"/>
      <family val="2"/>
      <scheme val="minor"/>
    </font>
    <font>
      <sz val="12"/>
      <name val="Calibri"/>
      <family val="2"/>
      <scheme val="minor"/>
    </font>
    <font>
      <vertAlign val="superscript"/>
      <sz val="12"/>
      <name val="Calibri"/>
      <family val="2"/>
      <scheme val="minor"/>
    </font>
  </fonts>
  <fills count="2">
    <fill>
      <patternFill patternType="none"/>
    </fill>
    <fill>
      <patternFill patternType="gray125"/>
    </fill>
  </fills>
  <borders count="2">
    <border>
      <left/>
      <right/>
      <top/>
      <bottom/>
      <diagonal/>
    </border>
    <border>
      <left/>
      <right/>
      <top/>
      <bottom style="double">
        <color auto="1"/>
      </bottom>
      <diagonal/>
    </border>
  </borders>
  <cellStyleXfs count="1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9">
    <xf numFmtId="0" fontId="0" fillId="0" borderId="0" xfId="0"/>
    <xf numFmtId="0" fontId="4" fillId="0" borderId="0" xfId="0" applyFont="1"/>
    <xf numFmtId="0" fontId="5" fillId="0" borderId="0" xfId="0" applyFont="1"/>
    <xf numFmtId="0" fontId="5" fillId="0" borderId="0" xfId="0" applyFont="1" applyAlignment="1">
      <alignment horizontal="center"/>
    </xf>
    <xf numFmtId="0" fontId="5" fillId="0" borderId="0" xfId="0" applyFont="1" applyBorder="1"/>
    <xf numFmtId="0" fontId="5" fillId="0" borderId="0" xfId="0" applyFont="1" applyBorder="1" applyAlignment="1">
      <alignment horizontal="center"/>
    </xf>
    <xf numFmtId="0" fontId="5" fillId="0" borderId="0" xfId="0" applyFont="1" applyBorder="1" applyAlignment="1"/>
    <xf numFmtId="0" fontId="5" fillId="0" borderId="1" xfId="0" applyFont="1" applyBorder="1"/>
    <xf numFmtId="0" fontId="5" fillId="0" borderId="1" xfId="0" applyFont="1" applyBorder="1" applyAlignment="1">
      <alignment horizontal="center"/>
    </xf>
    <xf numFmtId="0" fontId="5" fillId="0" borderId="1" xfId="0" applyFont="1" applyBorder="1" applyAlignment="1"/>
    <xf numFmtId="165" fontId="5" fillId="0" borderId="0" xfId="0" applyNumberFormat="1" applyFont="1"/>
    <xf numFmtId="0" fontId="5" fillId="0" borderId="0" xfId="0" quotePrefix="1" applyFont="1" applyAlignment="1">
      <alignment horizontal="center"/>
    </xf>
    <xf numFmtId="165" fontId="5" fillId="0" borderId="0" xfId="0" applyNumberFormat="1" applyFont="1" applyAlignment="1">
      <alignment horizontal="left"/>
    </xf>
    <xf numFmtId="2" fontId="5" fillId="0" borderId="0" xfId="0" applyNumberFormat="1" applyFont="1"/>
    <xf numFmtId="2" fontId="5" fillId="0" borderId="0" xfId="0" applyNumberFormat="1" applyFont="1" applyAlignment="1">
      <alignment horizontal="left"/>
    </xf>
    <xf numFmtId="164" fontId="5" fillId="0" borderId="0" xfId="0" applyNumberFormat="1" applyFont="1"/>
    <xf numFmtId="164" fontId="5" fillId="0" borderId="0" xfId="0" applyNumberFormat="1" applyFont="1" applyAlignment="1">
      <alignment horizontal="left"/>
    </xf>
    <xf numFmtId="1" fontId="5" fillId="0" borderId="0" xfId="0" applyNumberFormat="1" applyFont="1" applyAlignment="1">
      <alignment horizontal="center"/>
    </xf>
    <xf numFmtId="0" fontId="5" fillId="0" borderId="0" xfId="0" applyFont="1" applyAlignment="1">
      <alignment horizontal="left"/>
    </xf>
    <xf numFmtId="1" fontId="5" fillId="0" borderId="0" xfId="0" applyNumberFormat="1" applyFont="1"/>
    <xf numFmtId="1" fontId="5" fillId="0" borderId="0" xfId="0" applyNumberFormat="1" applyFont="1" applyAlignment="1">
      <alignment horizontal="left"/>
    </xf>
    <xf numFmtId="166" fontId="5" fillId="0" borderId="0" xfId="0" applyNumberFormat="1" applyFont="1"/>
    <xf numFmtId="166" fontId="5" fillId="0" borderId="0" xfId="0" applyNumberFormat="1" applyFont="1" applyAlignment="1">
      <alignment horizontal="left"/>
    </xf>
    <xf numFmtId="2" fontId="5" fillId="0" borderId="0" xfId="0" applyNumberFormat="1" applyFont="1" applyAlignment="1">
      <alignment horizontal="right"/>
    </xf>
    <xf numFmtId="165" fontId="5" fillId="0" borderId="0" xfId="0" applyNumberFormat="1" applyFont="1" applyAlignment="1">
      <alignment horizontal="center"/>
    </xf>
    <xf numFmtId="165" fontId="5" fillId="0" borderId="1" xfId="0" applyNumberFormat="1" applyFont="1" applyBorder="1"/>
    <xf numFmtId="0" fontId="5" fillId="0" borderId="1" xfId="0" quotePrefix="1" applyFont="1" applyBorder="1" applyAlignment="1">
      <alignment horizontal="center"/>
    </xf>
    <xf numFmtId="165" fontId="5" fillId="0" borderId="1" xfId="0" applyNumberFormat="1" applyFont="1" applyBorder="1" applyAlignment="1">
      <alignment horizontal="left"/>
    </xf>
    <xf numFmtId="0" fontId="5" fillId="0" borderId="1" xfId="0" applyFont="1" applyBorder="1" applyAlignment="1">
      <alignment horizontal="left"/>
    </xf>
    <xf numFmtId="164" fontId="5" fillId="0" borderId="1" xfId="0" applyNumberFormat="1" applyFont="1" applyBorder="1"/>
    <xf numFmtId="164" fontId="5" fillId="0" borderId="1" xfId="0" applyNumberFormat="1" applyFont="1" applyBorder="1" applyAlignment="1">
      <alignment horizontal="left"/>
    </xf>
    <xf numFmtId="2" fontId="5" fillId="0" borderId="1" xfId="0" applyNumberFormat="1" applyFont="1" applyBorder="1" applyAlignment="1">
      <alignment horizontal="right"/>
    </xf>
    <xf numFmtId="2" fontId="5" fillId="0" borderId="1" xfId="0" applyNumberFormat="1" applyFont="1" applyBorder="1" applyAlignment="1">
      <alignment horizontal="left"/>
    </xf>
    <xf numFmtId="1" fontId="5" fillId="0" borderId="1" xfId="0" applyNumberFormat="1" applyFont="1" applyBorder="1" applyAlignment="1">
      <alignment horizontal="center"/>
    </xf>
    <xf numFmtId="0" fontId="6" fillId="0" borderId="0" xfId="0" applyFont="1"/>
    <xf numFmtId="0" fontId="5" fillId="0" borderId="0" xfId="0" quotePrefix="1" applyFont="1"/>
    <xf numFmtId="0" fontId="5" fillId="0" borderId="0" xfId="0" applyFont="1" applyBorder="1" applyAlignment="1">
      <alignment horizontal="center"/>
    </xf>
    <xf numFmtId="0" fontId="5" fillId="0" borderId="0" xfId="0" applyFont="1" applyAlignment="1">
      <alignment horizontal="center"/>
    </xf>
    <xf numFmtId="0" fontId="6" fillId="0" borderId="0" xfId="0" applyFont="1" applyAlignment="1">
      <alignment horizontal="center"/>
    </xf>
  </cellXfs>
  <cellStyles count="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85"/>
  <sheetViews>
    <sheetView tabSelected="1" topLeftCell="A148" workbookViewId="0">
      <selection activeCell="A17" sqref="A17"/>
    </sheetView>
  </sheetViews>
  <sheetFormatPr baseColWidth="10" defaultRowHeight="16" x14ac:dyDescent="0.2"/>
  <cols>
    <col min="1" max="1" width="17.83203125" style="2" customWidth="1"/>
    <col min="2" max="2" width="7.5" style="2" customWidth="1"/>
    <col min="3" max="3" width="8.83203125" style="2" customWidth="1"/>
    <col min="4" max="4" width="10.83203125" style="2"/>
    <col min="5" max="5" width="8.5" style="2" customWidth="1"/>
    <col min="6" max="6" width="8.83203125" style="2" customWidth="1"/>
    <col min="7" max="7" width="4.33203125" style="2" customWidth="1"/>
    <col min="8" max="9" width="8.83203125" style="2" customWidth="1"/>
    <col min="10" max="10" width="4.33203125" style="2" customWidth="1"/>
    <col min="11" max="12" width="8.83203125" style="2" customWidth="1"/>
    <col min="13" max="13" width="4.33203125" style="2" customWidth="1"/>
    <col min="14" max="15" width="8.83203125" style="2" customWidth="1"/>
    <col min="16" max="16" width="4.33203125" style="2" customWidth="1"/>
    <col min="17" max="18" width="8.83203125" style="2" customWidth="1"/>
    <col min="19" max="19" width="4.33203125" style="2" customWidth="1"/>
    <col min="20" max="21" width="8.83203125" style="2" customWidth="1"/>
    <col min="22" max="22" width="4.33203125" style="2" customWidth="1"/>
    <col min="23" max="23" width="8.83203125" style="2" customWidth="1"/>
    <col min="24" max="24" width="3.83203125" style="2" customWidth="1"/>
    <col min="25" max="25" width="19.6640625" style="2" customWidth="1"/>
    <col min="26" max="26" width="16.83203125" style="2" customWidth="1"/>
    <col min="27" max="27" width="8.83203125" style="2" customWidth="1"/>
    <col min="28" max="28" width="4.33203125" style="2" customWidth="1"/>
    <col min="29" max="29" width="8.83203125" style="2" customWidth="1"/>
    <col min="30" max="16384" width="10.83203125" style="2"/>
  </cols>
  <sheetData>
    <row r="1" spans="1:29" x14ac:dyDescent="0.2">
      <c r="A1" s="1" t="s">
        <v>77</v>
      </c>
      <c r="Y1" s="3"/>
      <c r="Z1" s="3"/>
    </row>
    <row r="2" spans="1:29" x14ac:dyDescent="0.2">
      <c r="Y2" s="3"/>
      <c r="Z2" s="3"/>
    </row>
    <row r="3" spans="1:29" ht="19" x14ac:dyDescent="0.2">
      <c r="B3" s="3"/>
      <c r="C3" s="3"/>
      <c r="D3" s="3" t="s">
        <v>0</v>
      </c>
      <c r="E3" s="3" t="s">
        <v>0</v>
      </c>
      <c r="U3" s="37" t="s">
        <v>78</v>
      </c>
      <c r="V3" s="37"/>
      <c r="W3" s="37"/>
      <c r="Y3" s="3" t="s">
        <v>79</v>
      </c>
      <c r="Z3" s="3" t="s">
        <v>6</v>
      </c>
      <c r="AA3" s="37" t="s">
        <v>7</v>
      </c>
      <c r="AB3" s="37"/>
      <c r="AC3" s="37"/>
    </row>
    <row r="4" spans="1:29" ht="19" x14ac:dyDescent="0.2">
      <c r="B4" s="3"/>
      <c r="C4" s="3" t="s">
        <v>2</v>
      </c>
      <c r="D4" s="3" t="s">
        <v>8</v>
      </c>
      <c r="E4" s="3" t="s">
        <v>9</v>
      </c>
      <c r="F4" s="37" t="s">
        <v>80</v>
      </c>
      <c r="G4" s="37"/>
      <c r="H4" s="37"/>
      <c r="I4" s="37" t="s">
        <v>81</v>
      </c>
      <c r="J4" s="37"/>
      <c r="K4" s="37"/>
      <c r="L4" s="37" t="s">
        <v>82</v>
      </c>
      <c r="M4" s="37"/>
      <c r="N4" s="37"/>
      <c r="O4" s="38" t="s">
        <v>83</v>
      </c>
      <c r="P4" s="37"/>
      <c r="Q4" s="37"/>
      <c r="R4" s="38" t="s">
        <v>84</v>
      </c>
      <c r="S4" s="37"/>
      <c r="T4" s="37"/>
      <c r="U4" s="37" t="s">
        <v>10</v>
      </c>
      <c r="V4" s="37"/>
      <c r="W4" s="37"/>
      <c r="Y4" s="3" t="s">
        <v>85</v>
      </c>
      <c r="Z4" s="3" t="s">
        <v>86</v>
      </c>
      <c r="AA4" s="37" t="s">
        <v>86</v>
      </c>
      <c r="AB4" s="37"/>
      <c r="AC4" s="37"/>
    </row>
    <row r="5" spans="1:29" ht="19" x14ac:dyDescent="0.2">
      <c r="A5" s="4" t="s">
        <v>1</v>
      </c>
      <c r="B5" s="5" t="s">
        <v>2</v>
      </c>
      <c r="C5" s="5" t="s">
        <v>3</v>
      </c>
      <c r="D5" s="5" t="s">
        <v>11</v>
      </c>
      <c r="E5" s="5" t="s">
        <v>12</v>
      </c>
      <c r="F5" s="36" t="s">
        <v>87</v>
      </c>
      <c r="G5" s="36"/>
      <c r="H5" s="36"/>
      <c r="I5" s="36" t="s">
        <v>88</v>
      </c>
      <c r="J5" s="36"/>
      <c r="K5" s="36"/>
      <c r="L5" s="36" t="s">
        <v>88</v>
      </c>
      <c r="M5" s="36"/>
      <c r="N5" s="36"/>
      <c r="O5" s="36" t="s">
        <v>89</v>
      </c>
      <c r="P5" s="36"/>
      <c r="Q5" s="36"/>
      <c r="R5" s="36" t="s">
        <v>89</v>
      </c>
      <c r="S5" s="36"/>
      <c r="T5" s="36"/>
      <c r="U5" s="36" t="s">
        <v>90</v>
      </c>
      <c r="V5" s="36"/>
      <c r="W5" s="36"/>
      <c r="X5" s="6"/>
      <c r="Y5" s="5" t="s">
        <v>13</v>
      </c>
      <c r="Z5" s="5" t="s">
        <v>14</v>
      </c>
      <c r="AA5" s="36" t="s">
        <v>90</v>
      </c>
      <c r="AB5" s="36"/>
      <c r="AC5" s="36"/>
    </row>
    <row r="6" spans="1:29" ht="17" thickBot="1" x14ac:dyDescent="0.25">
      <c r="A6" s="7"/>
      <c r="B6" s="8"/>
      <c r="C6" s="8"/>
      <c r="D6" s="8"/>
      <c r="E6" s="8"/>
      <c r="F6" s="8"/>
      <c r="G6" s="8"/>
      <c r="H6" s="8"/>
      <c r="I6" s="8"/>
      <c r="J6" s="8"/>
      <c r="K6" s="8"/>
      <c r="L6" s="8"/>
      <c r="M6" s="8"/>
      <c r="N6" s="8"/>
      <c r="O6" s="8"/>
      <c r="P6" s="8"/>
      <c r="Q6" s="8"/>
      <c r="R6" s="8"/>
      <c r="S6" s="8"/>
      <c r="T6" s="8"/>
      <c r="U6" s="8"/>
      <c r="V6" s="8"/>
      <c r="W6" s="8"/>
      <c r="X6" s="9"/>
      <c r="Y6" s="8"/>
      <c r="Z6" s="8"/>
      <c r="AA6" s="8"/>
      <c r="AB6" s="8"/>
      <c r="AC6" s="8"/>
    </row>
    <row r="7" spans="1:29" ht="17" thickTop="1" x14ac:dyDescent="0.2"/>
    <row r="8" spans="1:29" x14ac:dyDescent="0.2">
      <c r="A8" s="2" t="s">
        <v>74</v>
      </c>
    </row>
    <row r="10" spans="1:29" x14ac:dyDescent="0.2">
      <c r="A10" s="2" t="s">
        <v>16</v>
      </c>
      <c r="B10" s="3" t="s">
        <v>18</v>
      </c>
      <c r="C10" s="3">
        <v>0.1454</v>
      </c>
      <c r="D10" s="3">
        <v>850</v>
      </c>
      <c r="E10" s="3">
        <v>0.25</v>
      </c>
      <c r="F10" s="10">
        <v>1.7991999999999999</v>
      </c>
      <c r="G10" s="11" t="s">
        <v>4</v>
      </c>
      <c r="H10" s="12">
        <v>2.7900000000000001E-2</v>
      </c>
      <c r="I10" s="13">
        <v>50.497</v>
      </c>
      <c r="J10" s="11" t="s">
        <v>4</v>
      </c>
      <c r="K10" s="14">
        <v>0.98899999999999999</v>
      </c>
      <c r="L10" s="15">
        <v>234.20400000000001</v>
      </c>
      <c r="M10" s="11" t="s">
        <v>4</v>
      </c>
      <c r="N10" s="16">
        <v>5.2880000000000003</v>
      </c>
      <c r="O10" s="13">
        <v>27.539000000000001</v>
      </c>
      <c r="P10" s="11" t="s">
        <v>4</v>
      </c>
      <c r="Q10" s="14">
        <v>0.26600000000000001</v>
      </c>
      <c r="R10" s="15">
        <v>130.30000000000001</v>
      </c>
      <c r="S10" s="11" t="s">
        <v>4</v>
      </c>
      <c r="T10" s="16">
        <v>2.4</v>
      </c>
      <c r="U10" s="15">
        <v>304.88</v>
      </c>
      <c r="V10" s="11" t="s">
        <v>4</v>
      </c>
      <c r="W10" s="16">
        <v>4.97</v>
      </c>
      <c r="Y10" s="17">
        <v>87.786506129076983</v>
      </c>
      <c r="Z10" s="17">
        <v>98.326184409971944</v>
      </c>
      <c r="AA10" s="15">
        <v>310.07</v>
      </c>
      <c r="AB10" s="11" t="s">
        <v>4</v>
      </c>
      <c r="AC10" s="16">
        <v>5.013631418443123</v>
      </c>
    </row>
    <row r="11" spans="1:29" x14ac:dyDescent="0.2">
      <c r="B11" s="3"/>
      <c r="C11" s="3"/>
      <c r="D11" s="3">
        <v>1100</v>
      </c>
      <c r="E11" s="3">
        <v>0.25</v>
      </c>
      <c r="F11" s="10">
        <v>0.1925</v>
      </c>
      <c r="G11" s="11" t="s">
        <v>4</v>
      </c>
      <c r="H11" s="12">
        <v>1.0200000000000001E-2</v>
      </c>
      <c r="I11" s="10">
        <v>1.3460000000000001</v>
      </c>
      <c r="J11" s="11" t="s">
        <v>4</v>
      </c>
      <c r="K11" s="18">
        <v>9.6000000000000002E-2</v>
      </c>
      <c r="L11" s="15">
        <v>20.312000000000001</v>
      </c>
      <c r="M11" s="11" t="s">
        <v>4</v>
      </c>
      <c r="N11" s="16">
        <v>3.7269999999999999</v>
      </c>
      <c r="O11" s="13">
        <v>6.87</v>
      </c>
      <c r="P11" s="11" t="s">
        <v>4</v>
      </c>
      <c r="Q11" s="14">
        <v>0.58199999999999996</v>
      </c>
      <c r="R11" s="19">
        <v>105.6</v>
      </c>
      <c r="S11" s="11" t="s">
        <v>4</v>
      </c>
      <c r="T11" s="20">
        <v>19.600000000000001</v>
      </c>
      <c r="U11" s="13">
        <v>5.19</v>
      </c>
      <c r="V11" s="11" t="s">
        <v>4</v>
      </c>
      <c r="W11" s="14">
        <v>0.66</v>
      </c>
      <c r="Y11" s="17">
        <v>56.064338781575039</v>
      </c>
      <c r="Z11" s="17">
        <v>1.6738155900280585</v>
      </c>
      <c r="AA11" s="15"/>
      <c r="AB11" s="11"/>
      <c r="AC11" s="16"/>
    </row>
    <row r="12" spans="1:29" x14ac:dyDescent="0.2">
      <c r="B12" s="3"/>
      <c r="C12" s="3"/>
      <c r="D12" s="3"/>
      <c r="E12" s="3"/>
      <c r="F12" s="10"/>
      <c r="G12" s="11"/>
      <c r="H12" s="12"/>
      <c r="I12" s="10"/>
      <c r="J12" s="11"/>
      <c r="K12" s="18"/>
      <c r="L12" s="15"/>
      <c r="M12" s="11"/>
      <c r="N12" s="16"/>
      <c r="O12" s="10"/>
      <c r="P12" s="11"/>
      <c r="Q12" s="14"/>
      <c r="R12" s="15"/>
      <c r="S12" s="11"/>
      <c r="T12" s="16"/>
      <c r="U12" s="13"/>
      <c r="V12" s="11"/>
      <c r="W12" s="14"/>
      <c r="Y12" s="17"/>
      <c r="Z12" s="17"/>
      <c r="AA12" s="15"/>
      <c r="AB12" s="11"/>
      <c r="AC12" s="16"/>
    </row>
    <row r="13" spans="1:29" x14ac:dyDescent="0.2">
      <c r="B13" s="3" t="s">
        <v>19</v>
      </c>
      <c r="C13" s="3">
        <v>9.6799999999999997E-2</v>
      </c>
      <c r="D13" s="3">
        <v>850</v>
      </c>
      <c r="E13" s="3">
        <v>0.25</v>
      </c>
      <c r="F13" s="10">
        <v>1.2766</v>
      </c>
      <c r="G13" s="11" t="s">
        <v>4</v>
      </c>
      <c r="H13" s="12">
        <v>2.1100000000000001E-2</v>
      </c>
      <c r="I13" s="13">
        <v>33.747</v>
      </c>
      <c r="J13" s="11" t="s">
        <v>4</v>
      </c>
      <c r="K13" s="14">
        <v>0.7</v>
      </c>
      <c r="L13" s="15">
        <v>168.92</v>
      </c>
      <c r="M13" s="11" t="s">
        <v>4</v>
      </c>
      <c r="N13" s="16">
        <v>4.8630000000000004</v>
      </c>
      <c r="O13" s="13">
        <v>25.945</v>
      </c>
      <c r="P13" s="11" t="s">
        <v>4</v>
      </c>
      <c r="Q13" s="14">
        <v>0.34100000000000003</v>
      </c>
      <c r="R13" s="15">
        <v>132.4</v>
      </c>
      <c r="S13" s="11" t="s">
        <v>4</v>
      </c>
      <c r="T13" s="16">
        <v>3.4</v>
      </c>
      <c r="U13" s="15">
        <v>303.86</v>
      </c>
      <c r="V13" s="11" t="s">
        <v>4</v>
      </c>
      <c r="W13" s="16">
        <v>5.49</v>
      </c>
      <c r="Y13" s="17">
        <v>87.159297122707201</v>
      </c>
      <c r="Z13" s="17">
        <v>97.845757526968285</v>
      </c>
      <c r="AA13" s="15">
        <v>310.55</v>
      </c>
      <c r="AB13" s="11" t="s">
        <v>4</v>
      </c>
      <c r="AC13" s="16">
        <v>5.5952211752530392</v>
      </c>
    </row>
    <row r="14" spans="1:29" x14ac:dyDescent="0.2">
      <c r="B14" s="3"/>
      <c r="C14" s="3"/>
      <c r="D14" s="3">
        <v>1100</v>
      </c>
      <c r="E14" s="3">
        <v>0.25</v>
      </c>
      <c r="F14" s="21">
        <v>0.152</v>
      </c>
      <c r="G14" s="11" t="s">
        <v>4</v>
      </c>
      <c r="H14" s="22">
        <v>9.4000000000000004E-3</v>
      </c>
      <c r="I14" s="13">
        <v>1.1160000000000001</v>
      </c>
      <c r="J14" s="11" t="s">
        <v>4</v>
      </c>
      <c r="K14" s="14">
        <v>0.105</v>
      </c>
      <c r="L14" s="15">
        <v>16.919</v>
      </c>
      <c r="M14" s="11" t="s">
        <v>4</v>
      </c>
      <c r="N14" s="16">
        <v>3.7909999999999999</v>
      </c>
      <c r="O14" s="13">
        <v>7.21</v>
      </c>
      <c r="P14" s="11" t="s">
        <v>4</v>
      </c>
      <c r="Q14" s="14">
        <v>0.78500000000000003</v>
      </c>
      <c r="R14" s="19">
        <v>111.4</v>
      </c>
      <c r="S14" s="11" t="s">
        <v>4</v>
      </c>
      <c r="T14" s="20">
        <v>25.3</v>
      </c>
      <c r="U14" s="15">
        <v>6.69</v>
      </c>
      <c r="V14" s="11" t="s">
        <v>4</v>
      </c>
      <c r="W14" s="16">
        <v>1.08</v>
      </c>
      <c r="Y14" s="17">
        <v>58.027956989247308</v>
      </c>
      <c r="Z14" s="17">
        <v>2.1542424730317178</v>
      </c>
      <c r="AA14" s="15"/>
      <c r="AB14" s="11"/>
      <c r="AC14" s="16"/>
    </row>
    <row r="15" spans="1:29" x14ac:dyDescent="0.2">
      <c r="B15" s="3"/>
      <c r="C15" s="3"/>
      <c r="D15" s="3"/>
      <c r="E15" s="3"/>
      <c r="F15" s="10"/>
      <c r="G15" s="11"/>
      <c r="H15" s="12"/>
      <c r="I15" s="10"/>
      <c r="J15" s="11"/>
      <c r="K15" s="18"/>
      <c r="L15" s="15"/>
      <c r="M15" s="11"/>
      <c r="N15" s="16"/>
      <c r="O15" s="10"/>
      <c r="P15" s="11"/>
      <c r="Q15" s="14"/>
      <c r="R15" s="15"/>
      <c r="S15" s="11"/>
      <c r="T15" s="16"/>
      <c r="U15" s="13"/>
      <c r="V15" s="11"/>
      <c r="W15" s="14"/>
      <c r="Y15" s="17"/>
      <c r="Z15" s="17"/>
      <c r="AA15" s="15"/>
      <c r="AB15" s="11"/>
      <c r="AC15" s="16"/>
    </row>
    <row r="16" spans="1:29" x14ac:dyDescent="0.2">
      <c r="B16" s="3" t="s">
        <v>20</v>
      </c>
      <c r="C16" s="3">
        <v>3.9399999999999998E-2</v>
      </c>
      <c r="D16" s="3">
        <v>850</v>
      </c>
      <c r="E16" s="3">
        <v>0.25</v>
      </c>
      <c r="F16" s="10">
        <v>0.54759999999999998</v>
      </c>
      <c r="G16" s="11" t="s">
        <v>4</v>
      </c>
      <c r="H16" s="12">
        <v>1.38E-2</v>
      </c>
      <c r="I16" s="13">
        <v>13.99</v>
      </c>
      <c r="J16" s="11" t="s">
        <v>4</v>
      </c>
      <c r="K16" s="18">
        <v>0.34</v>
      </c>
      <c r="L16" s="15">
        <v>71.841999999999999</v>
      </c>
      <c r="M16" s="11" t="s">
        <v>4</v>
      </c>
      <c r="N16" s="16">
        <v>3.859</v>
      </c>
      <c r="O16" s="13">
        <v>25.082000000000001</v>
      </c>
      <c r="P16" s="11" t="s">
        <v>4</v>
      </c>
      <c r="Q16" s="14">
        <v>0.65800000000000003</v>
      </c>
      <c r="R16" s="15">
        <v>131.30000000000001</v>
      </c>
      <c r="S16" s="11" t="s">
        <v>4</v>
      </c>
      <c r="T16" s="16">
        <v>7.2</v>
      </c>
      <c r="U16" s="15">
        <v>308.2</v>
      </c>
      <c r="V16" s="11" t="s">
        <v>4</v>
      </c>
      <c r="W16" s="16">
        <v>7.14</v>
      </c>
      <c r="Y16" s="17">
        <v>86.798284488920643</v>
      </c>
      <c r="Z16" s="17">
        <v>91.473006262428385</v>
      </c>
      <c r="AA16" s="15">
        <v>336.93</v>
      </c>
      <c r="AB16" s="11" t="s">
        <v>4</v>
      </c>
      <c r="AC16" s="16">
        <v>7.7999487177801363</v>
      </c>
    </row>
    <row r="17" spans="2:29" x14ac:dyDescent="0.2">
      <c r="B17" s="3"/>
      <c r="C17" s="3"/>
      <c r="D17" s="3">
        <v>1100</v>
      </c>
      <c r="E17" s="3">
        <v>0.25</v>
      </c>
      <c r="F17" s="10">
        <v>0.1236</v>
      </c>
      <c r="G17" s="11" t="s">
        <v>4</v>
      </c>
      <c r="H17" s="12">
        <v>1.04E-2</v>
      </c>
      <c r="I17" s="13">
        <v>1.5209999999999999</v>
      </c>
      <c r="J17" s="11" t="s">
        <v>4</v>
      </c>
      <c r="K17" s="14">
        <v>0.125</v>
      </c>
      <c r="L17" s="15">
        <v>13.893000000000001</v>
      </c>
      <c r="M17" s="11" t="s">
        <v>4</v>
      </c>
      <c r="N17" s="16">
        <v>3.907</v>
      </c>
      <c r="O17" s="15">
        <v>12.096</v>
      </c>
      <c r="P17" s="11" t="s">
        <v>4</v>
      </c>
      <c r="Q17" s="16">
        <v>1.38</v>
      </c>
      <c r="R17" s="19">
        <v>112.5</v>
      </c>
      <c r="S17" s="11" t="s">
        <v>4</v>
      </c>
      <c r="T17" s="20">
        <v>32.299999999999997</v>
      </c>
      <c r="U17" s="15">
        <v>28.73</v>
      </c>
      <c r="V17" s="11" t="s">
        <v>4</v>
      </c>
      <c r="W17" s="16">
        <v>3.14</v>
      </c>
      <c r="Y17" s="17">
        <v>74.422222222222231</v>
      </c>
      <c r="Z17" s="17">
        <v>8.5269937375716012</v>
      </c>
      <c r="AA17" s="15"/>
      <c r="AB17" s="11"/>
      <c r="AC17" s="16"/>
    </row>
    <row r="18" spans="2:29" x14ac:dyDescent="0.2">
      <c r="L18" s="15"/>
      <c r="N18" s="16"/>
      <c r="Q18" s="13"/>
    </row>
    <row r="19" spans="2:29" x14ac:dyDescent="0.2">
      <c r="B19" s="3" t="s">
        <v>21</v>
      </c>
      <c r="C19" s="3">
        <v>0.13950000000000001</v>
      </c>
      <c r="D19" s="3">
        <v>850</v>
      </c>
      <c r="E19" s="3">
        <v>0.25</v>
      </c>
      <c r="F19" s="10">
        <v>1.9761</v>
      </c>
      <c r="G19" s="11" t="s">
        <v>4</v>
      </c>
      <c r="H19" s="12">
        <v>4.7300000000000002E-2</v>
      </c>
      <c r="I19" s="15">
        <v>48.606999999999999</v>
      </c>
      <c r="J19" s="11" t="s">
        <v>4</v>
      </c>
      <c r="K19" s="16">
        <v>1.6519999999999999</v>
      </c>
      <c r="L19" s="15">
        <v>249.64599999999999</v>
      </c>
      <c r="M19" s="11" t="s">
        <v>4</v>
      </c>
      <c r="N19" s="16">
        <v>8.8620000000000001</v>
      </c>
      <c r="O19" s="13">
        <v>24.355</v>
      </c>
      <c r="P19" s="11" t="s">
        <v>4</v>
      </c>
      <c r="Q19" s="14">
        <v>0.249</v>
      </c>
      <c r="R19" s="15">
        <v>125.8</v>
      </c>
      <c r="S19" s="11" t="s">
        <v>4</v>
      </c>
      <c r="T19" s="16">
        <v>3.4</v>
      </c>
      <c r="U19" s="15">
        <v>303.81</v>
      </c>
      <c r="V19" s="11" t="s">
        <v>4</v>
      </c>
      <c r="W19" s="16">
        <v>7.5</v>
      </c>
      <c r="Y19" s="17">
        <v>87.192163680128388</v>
      </c>
      <c r="Z19" s="17">
        <v>97.779279714202957</v>
      </c>
      <c r="AA19" s="15">
        <v>310.70999999999998</v>
      </c>
      <c r="AB19" s="11" t="s">
        <v>4</v>
      </c>
      <c r="AC19" s="16">
        <v>7.543613192628583</v>
      </c>
    </row>
    <row r="20" spans="2:29" x14ac:dyDescent="0.2">
      <c r="B20" s="3"/>
      <c r="C20" s="3"/>
      <c r="D20" s="3">
        <v>1100</v>
      </c>
      <c r="E20" s="3">
        <v>0.25</v>
      </c>
      <c r="F20" s="21">
        <v>0.13200000000000001</v>
      </c>
      <c r="G20" s="11" t="s">
        <v>4</v>
      </c>
      <c r="H20" s="22">
        <v>9.2999999999999992E-3</v>
      </c>
      <c r="I20" s="13">
        <v>1.371</v>
      </c>
      <c r="J20" s="11" t="s">
        <v>4</v>
      </c>
      <c r="K20" s="18">
        <v>0.12</v>
      </c>
      <c r="L20" s="15">
        <v>14.345000000000001</v>
      </c>
      <c r="M20" s="11" t="s">
        <v>4</v>
      </c>
      <c r="N20" s="16">
        <v>6.843</v>
      </c>
      <c r="O20" s="15">
        <v>10.239000000000001</v>
      </c>
      <c r="P20" s="11" t="s">
        <v>4</v>
      </c>
      <c r="Q20" s="16">
        <v>1.0740000000000001</v>
      </c>
      <c r="R20" s="19">
        <v>108.1</v>
      </c>
      <c r="S20" s="11" t="s">
        <v>4</v>
      </c>
      <c r="T20" s="20">
        <v>50.8</v>
      </c>
      <c r="U20" s="13">
        <v>6.9</v>
      </c>
      <c r="V20" s="11" t="s">
        <v>4</v>
      </c>
      <c r="W20" s="14">
        <v>0.81</v>
      </c>
      <c r="Y20" s="17">
        <v>70.207877461706801</v>
      </c>
      <c r="Z20" s="17">
        <v>2.2207202857970456</v>
      </c>
      <c r="AA20" s="15"/>
      <c r="AB20" s="11"/>
      <c r="AC20" s="16"/>
    </row>
    <row r="21" spans="2:29" x14ac:dyDescent="0.2">
      <c r="B21" s="3"/>
      <c r="C21" s="3"/>
      <c r="D21" s="3"/>
      <c r="E21" s="3"/>
      <c r="F21" s="10"/>
      <c r="G21" s="11"/>
      <c r="H21" s="12"/>
      <c r="I21" s="10"/>
      <c r="J21" s="11"/>
      <c r="K21" s="18"/>
      <c r="L21" s="15"/>
      <c r="M21" s="11"/>
      <c r="N21" s="16"/>
      <c r="O21" s="10"/>
      <c r="P21" s="11"/>
      <c r="Q21" s="14"/>
      <c r="R21" s="15"/>
      <c r="S21" s="11"/>
      <c r="T21" s="16"/>
      <c r="U21" s="23"/>
      <c r="V21" s="11"/>
      <c r="W21" s="14"/>
      <c r="Y21" s="17"/>
      <c r="Z21" s="17"/>
      <c r="AA21" s="15"/>
      <c r="AB21" s="11"/>
      <c r="AC21" s="16"/>
    </row>
    <row r="22" spans="2:29" x14ac:dyDescent="0.2">
      <c r="B22" s="3" t="s">
        <v>23</v>
      </c>
      <c r="C22" s="3">
        <v>0.122</v>
      </c>
      <c r="D22" s="3">
        <v>850</v>
      </c>
      <c r="E22" s="3">
        <v>0.25</v>
      </c>
      <c r="F22" s="10">
        <v>1.6156999999999999</v>
      </c>
      <c r="G22" s="11" t="s">
        <v>4</v>
      </c>
      <c r="H22" s="12">
        <v>2.23E-2</v>
      </c>
      <c r="I22" s="13">
        <v>42.713999999999999</v>
      </c>
      <c r="J22" s="11" t="s">
        <v>4</v>
      </c>
      <c r="K22" s="14">
        <v>0.61899999999999999</v>
      </c>
      <c r="L22" s="15">
        <v>210.214</v>
      </c>
      <c r="M22" s="11" t="s">
        <v>4</v>
      </c>
      <c r="N22" s="16">
        <v>5.6059999999999999</v>
      </c>
      <c r="O22" s="13">
        <v>25.994</v>
      </c>
      <c r="P22" s="11" t="s">
        <v>4</v>
      </c>
      <c r="Q22" s="14">
        <v>0.39600000000000002</v>
      </c>
      <c r="R22" s="15">
        <v>129.9</v>
      </c>
      <c r="S22" s="11" t="s">
        <v>4</v>
      </c>
      <c r="T22" s="16">
        <v>3.6</v>
      </c>
      <c r="U22" s="15">
        <v>305.79000000000002</v>
      </c>
      <c r="V22" s="11" t="s">
        <v>4</v>
      </c>
      <c r="W22" s="16">
        <v>3.98</v>
      </c>
      <c r="Y22" s="17">
        <v>87.339935384183178</v>
      </c>
      <c r="Z22" s="17">
        <v>98.498953132549516</v>
      </c>
      <c r="AA22" s="15">
        <v>310.45000000000005</v>
      </c>
      <c r="AB22" s="11" t="s">
        <v>4</v>
      </c>
      <c r="AC22" s="16">
        <v>4.0782962128810603</v>
      </c>
    </row>
    <row r="23" spans="2:29" x14ac:dyDescent="0.2">
      <c r="B23" s="3"/>
      <c r="C23" s="3"/>
      <c r="D23" s="3">
        <v>1100</v>
      </c>
      <c r="E23" s="3">
        <v>0.25</v>
      </c>
      <c r="F23" s="10">
        <v>0.12740000000000001</v>
      </c>
      <c r="G23" s="11" t="s">
        <v>4</v>
      </c>
      <c r="H23" s="12">
        <v>9.7000000000000003E-3</v>
      </c>
      <c r="I23" s="13">
        <v>0.95199999999999996</v>
      </c>
      <c r="J23" s="11" t="s">
        <v>4</v>
      </c>
      <c r="K23" s="14">
        <v>0.106</v>
      </c>
      <c r="L23" s="15">
        <v>14.228999999999999</v>
      </c>
      <c r="M23" s="11" t="s">
        <v>4</v>
      </c>
      <c r="N23" s="16">
        <v>5.375</v>
      </c>
      <c r="O23" s="13">
        <v>7.41</v>
      </c>
      <c r="P23" s="11" t="s">
        <v>4</v>
      </c>
      <c r="Q23" s="14">
        <v>0.98599999999999999</v>
      </c>
      <c r="R23" s="19">
        <v>111.8</v>
      </c>
      <c r="S23" s="11" t="s">
        <v>4</v>
      </c>
      <c r="T23" s="20">
        <v>41.9</v>
      </c>
      <c r="U23" s="13">
        <v>4.66</v>
      </c>
      <c r="V23" s="11" t="s">
        <v>4</v>
      </c>
      <c r="W23" s="14">
        <v>0.89</v>
      </c>
      <c r="Y23" s="17">
        <v>59.71848739495799</v>
      </c>
      <c r="Z23" s="17">
        <v>1.5010468674504749</v>
      </c>
      <c r="AA23" s="15"/>
      <c r="AB23" s="11"/>
      <c r="AC23" s="16"/>
    </row>
    <row r="24" spans="2:29" x14ac:dyDescent="0.2">
      <c r="B24" s="3"/>
      <c r="C24" s="3"/>
      <c r="D24" s="3"/>
      <c r="E24" s="3"/>
      <c r="F24" s="10"/>
      <c r="G24" s="11"/>
      <c r="H24" s="12"/>
      <c r="I24" s="10"/>
      <c r="J24" s="11"/>
      <c r="K24" s="18"/>
      <c r="L24" s="15"/>
      <c r="M24" s="11"/>
      <c r="N24" s="16"/>
      <c r="O24" s="10"/>
      <c r="P24" s="11"/>
      <c r="Q24" s="14"/>
      <c r="R24" s="15"/>
      <c r="S24" s="11"/>
      <c r="T24" s="16"/>
      <c r="U24" s="23"/>
      <c r="V24" s="11"/>
      <c r="W24" s="14"/>
      <c r="Y24" s="17"/>
      <c r="Z24" s="17"/>
      <c r="AA24" s="15"/>
      <c r="AB24" s="11"/>
      <c r="AC24" s="16"/>
    </row>
    <row r="25" spans="2:29" x14ac:dyDescent="0.2">
      <c r="B25" s="3" t="s">
        <v>24</v>
      </c>
      <c r="C25" s="3">
        <v>0.15970000000000001</v>
      </c>
      <c r="D25" s="3">
        <v>850</v>
      </c>
      <c r="E25" s="3">
        <v>0.25</v>
      </c>
      <c r="F25" s="10">
        <v>2.0712000000000002</v>
      </c>
      <c r="G25" s="11" t="s">
        <v>4</v>
      </c>
      <c r="H25" s="12">
        <v>3.6299999999999999E-2</v>
      </c>
      <c r="I25" s="13">
        <v>55.802</v>
      </c>
      <c r="J25" s="11" t="s">
        <v>4</v>
      </c>
      <c r="K25" s="14">
        <v>0.94199999999999995</v>
      </c>
      <c r="L25" s="15">
        <v>269.92399999999998</v>
      </c>
      <c r="M25" s="11" t="s">
        <v>4</v>
      </c>
      <c r="N25" s="16">
        <v>6.266</v>
      </c>
      <c r="O25" s="13">
        <v>26.529</v>
      </c>
      <c r="P25" s="11" t="s">
        <v>4</v>
      </c>
      <c r="Q25" s="14">
        <v>0.27</v>
      </c>
      <c r="R25" s="15">
        <v>129.4</v>
      </c>
      <c r="S25" s="11" t="s">
        <v>4</v>
      </c>
      <c r="T25" s="16">
        <v>2.8</v>
      </c>
      <c r="U25" s="15">
        <v>306.42</v>
      </c>
      <c r="V25" s="11" t="s">
        <v>4</v>
      </c>
      <c r="W25" s="16">
        <v>5.31</v>
      </c>
      <c r="Y25" s="17">
        <v>87.694480484570462</v>
      </c>
      <c r="Z25" s="17">
        <v>97.446334870408663</v>
      </c>
      <c r="AA25" s="15">
        <v>314.45</v>
      </c>
      <c r="AB25" s="11" t="s">
        <v>4</v>
      </c>
      <c r="AC25" s="16">
        <v>5.3585912327775098</v>
      </c>
    </row>
    <row r="26" spans="2:29" x14ac:dyDescent="0.2">
      <c r="B26" s="3"/>
      <c r="C26" s="3"/>
      <c r="D26" s="3">
        <v>1100</v>
      </c>
      <c r="E26" s="3">
        <v>0.25</v>
      </c>
      <c r="F26" s="10">
        <v>0.1585</v>
      </c>
      <c r="G26" s="11" t="s">
        <v>4</v>
      </c>
      <c r="H26" s="12">
        <v>1.0200000000000001E-2</v>
      </c>
      <c r="I26" s="13">
        <v>1.776</v>
      </c>
      <c r="J26" s="11" t="s">
        <v>4</v>
      </c>
      <c r="K26" s="14">
        <v>0.11600000000000001</v>
      </c>
      <c r="L26" s="15">
        <v>19.823</v>
      </c>
      <c r="M26" s="11" t="s">
        <v>4</v>
      </c>
      <c r="N26" s="16">
        <v>5.7530000000000001</v>
      </c>
      <c r="O26" s="13">
        <v>11.028</v>
      </c>
      <c r="P26" s="11" t="s">
        <v>4</v>
      </c>
      <c r="Q26" s="14">
        <v>0.97299999999999998</v>
      </c>
      <c r="R26" s="19">
        <v>124.6</v>
      </c>
      <c r="S26" s="11" t="s">
        <v>4</v>
      </c>
      <c r="T26" s="20">
        <v>36.1</v>
      </c>
      <c r="U26" s="13">
        <v>8.0299999999999994</v>
      </c>
      <c r="V26" s="11" t="s">
        <v>4</v>
      </c>
      <c r="W26" s="14">
        <v>0.72</v>
      </c>
      <c r="Y26" s="17">
        <v>72.206700450450441</v>
      </c>
      <c r="Z26" s="17">
        <v>2.5536651295913497</v>
      </c>
      <c r="AA26" s="15"/>
      <c r="AB26" s="11"/>
      <c r="AC26" s="16"/>
    </row>
    <row r="27" spans="2:29" x14ac:dyDescent="0.2">
      <c r="B27" s="3"/>
      <c r="C27" s="3"/>
      <c r="D27" s="3"/>
      <c r="E27" s="3"/>
      <c r="F27" s="10"/>
      <c r="G27" s="11"/>
      <c r="H27" s="12"/>
      <c r="I27" s="10"/>
      <c r="J27" s="11"/>
      <c r="K27" s="18"/>
      <c r="L27" s="15"/>
      <c r="M27" s="11"/>
      <c r="N27" s="16"/>
      <c r="O27" s="10"/>
      <c r="P27" s="11"/>
      <c r="Q27" s="14"/>
      <c r="R27" s="15"/>
      <c r="S27" s="11"/>
      <c r="T27" s="16"/>
      <c r="U27" s="23"/>
      <c r="V27" s="11"/>
      <c r="W27" s="14"/>
      <c r="Y27" s="17"/>
      <c r="Z27" s="17"/>
      <c r="AA27" s="15"/>
      <c r="AB27" s="11"/>
      <c r="AC27" s="16"/>
    </row>
    <row r="28" spans="2:29" x14ac:dyDescent="0.2">
      <c r="B28" s="3" t="s">
        <v>25</v>
      </c>
      <c r="C28" s="3">
        <v>0.14699999999999999</v>
      </c>
      <c r="D28" s="3">
        <v>850</v>
      </c>
      <c r="E28" s="3">
        <v>0.25</v>
      </c>
      <c r="F28" s="10">
        <v>2.2633000000000001</v>
      </c>
      <c r="G28" s="11" t="s">
        <v>4</v>
      </c>
      <c r="H28" s="12">
        <v>3.4500000000000003E-2</v>
      </c>
      <c r="I28" s="13">
        <v>52.057000000000002</v>
      </c>
      <c r="J28" s="11" t="s">
        <v>4</v>
      </c>
      <c r="K28" s="18">
        <v>0.85</v>
      </c>
      <c r="L28" s="15">
        <v>282.41899999999998</v>
      </c>
      <c r="M28" s="11" t="s">
        <v>4</v>
      </c>
      <c r="N28" s="16">
        <v>6.4379999999999997</v>
      </c>
      <c r="O28" s="13">
        <v>22.846</v>
      </c>
      <c r="P28" s="11" t="s">
        <v>4</v>
      </c>
      <c r="Q28" s="14">
        <v>0.22</v>
      </c>
      <c r="R28" s="15">
        <v>124.5</v>
      </c>
      <c r="S28" s="11" t="s">
        <v>4</v>
      </c>
      <c r="T28" s="16">
        <v>2.2999999999999998</v>
      </c>
      <c r="U28" s="15">
        <v>306.91000000000003</v>
      </c>
      <c r="V28" s="11" t="s">
        <v>4</v>
      </c>
      <c r="W28" s="16">
        <v>5.26</v>
      </c>
      <c r="Y28" s="17">
        <v>86.666096778531227</v>
      </c>
      <c r="Z28" s="17">
        <v>97.88855930851912</v>
      </c>
      <c r="AA28" s="15">
        <v>313.53000000000003</v>
      </c>
      <c r="AB28" s="11" t="s">
        <v>4</v>
      </c>
      <c r="AC28" s="16">
        <v>5.3132005420461965</v>
      </c>
    </row>
    <row r="29" spans="2:29" x14ac:dyDescent="0.2">
      <c r="B29" s="3"/>
      <c r="C29" s="3"/>
      <c r="D29" s="3">
        <v>1100</v>
      </c>
      <c r="E29" s="3">
        <v>0.25</v>
      </c>
      <c r="F29" s="21">
        <v>0.15909999999999999</v>
      </c>
      <c r="G29" s="11" t="s">
        <v>4</v>
      </c>
      <c r="H29" s="22">
        <v>6.3E-3</v>
      </c>
      <c r="I29" s="13">
        <v>1.4590000000000001</v>
      </c>
      <c r="J29" s="11" t="s">
        <v>4</v>
      </c>
      <c r="K29" s="14">
        <v>0.112</v>
      </c>
      <c r="L29" s="15">
        <v>20.280999999999999</v>
      </c>
      <c r="M29" s="11" t="s">
        <v>4</v>
      </c>
      <c r="N29" s="16">
        <v>5.1689999999999996</v>
      </c>
      <c r="O29" s="13">
        <v>9.0570000000000004</v>
      </c>
      <c r="P29" s="11" t="s">
        <v>4</v>
      </c>
      <c r="Q29" s="14">
        <v>0.748</v>
      </c>
      <c r="R29" s="19">
        <v>127.3</v>
      </c>
      <c r="S29" s="11" t="s">
        <v>4</v>
      </c>
      <c r="T29" s="20">
        <v>31.6</v>
      </c>
      <c r="U29" s="13">
        <v>6.62</v>
      </c>
      <c r="V29" s="11" t="s">
        <v>4</v>
      </c>
      <c r="W29" s="14">
        <v>0.75</v>
      </c>
      <c r="Y29" s="17">
        <v>66.699108978752562</v>
      </c>
      <c r="Z29" s="17">
        <v>2.1114406914808792</v>
      </c>
      <c r="AA29" s="15"/>
      <c r="AB29" s="11"/>
      <c r="AC29" s="16"/>
    </row>
    <row r="30" spans="2:29" x14ac:dyDescent="0.2">
      <c r="B30" s="3"/>
      <c r="C30" s="3"/>
      <c r="D30" s="3"/>
      <c r="E30" s="3"/>
      <c r="F30" s="10"/>
      <c r="G30" s="11"/>
      <c r="H30" s="12"/>
      <c r="I30" s="10"/>
      <c r="J30" s="11"/>
      <c r="K30" s="18"/>
      <c r="L30" s="15"/>
      <c r="M30" s="11"/>
      <c r="N30" s="16"/>
      <c r="O30" s="10"/>
      <c r="P30" s="11"/>
      <c r="Q30" s="14"/>
      <c r="R30" s="15"/>
      <c r="S30" s="11"/>
      <c r="T30" s="16"/>
      <c r="U30" s="23"/>
      <c r="V30" s="11"/>
      <c r="W30" s="14"/>
      <c r="Y30" s="17"/>
      <c r="Z30" s="17"/>
      <c r="AA30" s="15"/>
      <c r="AB30" s="11"/>
      <c r="AC30" s="16"/>
    </row>
    <row r="31" spans="2:29" x14ac:dyDescent="0.2">
      <c r="B31" s="3" t="s">
        <v>26</v>
      </c>
      <c r="C31" s="3">
        <v>0.1668</v>
      </c>
      <c r="D31" s="3">
        <v>850</v>
      </c>
      <c r="E31" s="3">
        <v>0.25</v>
      </c>
      <c r="F31" s="10">
        <v>2.4144000000000001</v>
      </c>
      <c r="G31" s="11" t="s">
        <v>4</v>
      </c>
      <c r="H31" s="12">
        <v>3.5799999999999998E-2</v>
      </c>
      <c r="I31" s="13">
        <v>57.006999999999998</v>
      </c>
      <c r="J31" s="11" t="s">
        <v>4</v>
      </c>
      <c r="K31" s="14">
        <v>0.79500000000000004</v>
      </c>
      <c r="L31" s="15">
        <v>308.23</v>
      </c>
      <c r="M31" s="11" t="s">
        <v>4</v>
      </c>
      <c r="N31" s="16">
        <v>6.7789999999999999</v>
      </c>
      <c r="O31" s="13">
        <v>23.393999999999998</v>
      </c>
      <c r="P31" s="11" t="s">
        <v>4</v>
      </c>
      <c r="Q31" s="14">
        <v>0.19500000000000001</v>
      </c>
      <c r="R31" s="15">
        <v>127.5</v>
      </c>
      <c r="S31" s="11" t="s">
        <v>4</v>
      </c>
      <c r="T31" s="16">
        <v>2.2000000000000002</v>
      </c>
      <c r="U31" s="15">
        <v>296.5</v>
      </c>
      <c r="V31" s="11" t="s">
        <v>4</v>
      </c>
      <c r="W31" s="16">
        <v>4.91</v>
      </c>
      <c r="Y31" s="17">
        <v>86.754609083095062</v>
      </c>
      <c r="Z31" s="17">
        <v>96.482379356350265</v>
      </c>
      <c r="AA31" s="15">
        <v>307.31</v>
      </c>
      <c r="AB31" s="11" t="s">
        <v>4</v>
      </c>
      <c r="AC31" s="16">
        <v>4.9731478964535132</v>
      </c>
    </row>
    <row r="32" spans="2:29" x14ac:dyDescent="0.2">
      <c r="B32" s="3"/>
      <c r="C32" s="3"/>
      <c r="D32" s="3">
        <v>1100</v>
      </c>
      <c r="E32" s="3">
        <v>0.25</v>
      </c>
      <c r="F32" s="21">
        <v>0.2485</v>
      </c>
      <c r="G32" s="11" t="s">
        <v>4</v>
      </c>
      <c r="H32" s="22">
        <v>7.1999999999999998E-3</v>
      </c>
      <c r="I32" s="13">
        <v>2.5649999999999999</v>
      </c>
      <c r="J32" s="11" t="s">
        <v>4</v>
      </c>
      <c r="K32" s="14">
        <v>0.13400000000000001</v>
      </c>
      <c r="L32" s="15">
        <v>28.305</v>
      </c>
      <c r="M32" s="11" t="s">
        <v>4</v>
      </c>
      <c r="N32" s="16">
        <v>5.3460000000000001</v>
      </c>
      <c r="O32" s="13">
        <v>10.196999999999999</v>
      </c>
      <c r="P32" s="11" t="s">
        <v>4</v>
      </c>
      <c r="Q32" s="14">
        <v>0.56899999999999995</v>
      </c>
      <c r="R32" s="19">
        <v>113.8</v>
      </c>
      <c r="S32" s="11" t="s">
        <v>4</v>
      </c>
      <c r="T32" s="20">
        <v>20.9</v>
      </c>
      <c r="U32" s="13">
        <v>10.81</v>
      </c>
      <c r="V32" s="11" t="s">
        <v>4</v>
      </c>
      <c r="W32" s="14">
        <v>0.79</v>
      </c>
      <c r="Y32" s="17">
        <v>70.296608187134495</v>
      </c>
      <c r="Z32" s="17">
        <v>3.5176206436497348</v>
      </c>
      <c r="AA32" s="15"/>
      <c r="AB32" s="11"/>
      <c r="AC32" s="16"/>
    </row>
    <row r="33" spans="1:29" x14ac:dyDescent="0.2">
      <c r="B33" s="3"/>
      <c r="C33" s="3"/>
      <c r="D33" s="3"/>
      <c r="E33" s="3"/>
      <c r="F33" s="10"/>
      <c r="G33" s="11"/>
      <c r="H33" s="12"/>
      <c r="I33" s="10"/>
      <c r="J33" s="11"/>
      <c r="K33" s="18"/>
      <c r="L33" s="15"/>
      <c r="M33" s="11"/>
      <c r="N33" s="12"/>
      <c r="O33" s="10"/>
      <c r="P33" s="11"/>
      <c r="Q33" s="14"/>
      <c r="R33" s="15"/>
      <c r="S33" s="11"/>
      <c r="T33" s="16"/>
      <c r="U33" s="23"/>
      <c r="V33" s="11"/>
      <c r="W33" s="14"/>
      <c r="Y33" s="17"/>
      <c r="Z33" s="17"/>
      <c r="AA33" s="15"/>
      <c r="AB33" s="11"/>
      <c r="AC33" s="16"/>
    </row>
    <row r="34" spans="1:29" x14ac:dyDescent="0.2">
      <c r="A34" s="2" t="s">
        <v>75</v>
      </c>
      <c r="B34" s="3"/>
      <c r="C34" s="3"/>
      <c r="D34" s="3"/>
      <c r="E34" s="3"/>
      <c r="F34" s="10"/>
      <c r="G34" s="11"/>
      <c r="H34" s="12"/>
      <c r="I34" s="10"/>
      <c r="J34" s="11"/>
      <c r="K34" s="18"/>
      <c r="L34" s="15"/>
      <c r="M34" s="11"/>
      <c r="N34" s="12"/>
      <c r="O34" s="10"/>
      <c r="P34" s="11"/>
      <c r="Q34" s="14"/>
      <c r="R34" s="15"/>
      <c r="S34" s="11"/>
      <c r="T34" s="16"/>
      <c r="U34" s="23"/>
      <c r="V34" s="11"/>
      <c r="W34" s="14"/>
      <c r="Y34" s="17"/>
      <c r="Z34" s="17"/>
      <c r="AA34" s="15"/>
      <c r="AB34" s="11"/>
      <c r="AC34" s="16"/>
    </row>
    <row r="35" spans="1:29" x14ac:dyDescent="0.2">
      <c r="B35" s="3"/>
      <c r="C35" s="3"/>
      <c r="D35" s="3"/>
      <c r="E35" s="3"/>
      <c r="F35" s="10"/>
      <c r="G35" s="11"/>
      <c r="H35" s="12"/>
      <c r="I35" s="10"/>
      <c r="J35" s="11"/>
      <c r="K35" s="18"/>
      <c r="L35" s="15"/>
      <c r="M35" s="11"/>
      <c r="N35" s="12"/>
      <c r="O35" s="10"/>
      <c r="P35" s="11"/>
      <c r="Q35" s="14"/>
      <c r="R35" s="15"/>
      <c r="S35" s="11"/>
      <c r="T35" s="16"/>
      <c r="U35" s="23"/>
      <c r="V35" s="11"/>
      <c r="W35" s="14"/>
      <c r="Y35" s="17"/>
      <c r="Z35" s="17"/>
      <c r="AA35" s="15"/>
      <c r="AB35" s="11"/>
      <c r="AC35" s="16"/>
    </row>
    <row r="36" spans="1:29" x14ac:dyDescent="0.2">
      <c r="A36" s="2" t="s">
        <v>27</v>
      </c>
      <c r="B36" s="3" t="s">
        <v>17</v>
      </c>
      <c r="C36" s="3">
        <v>0.1525</v>
      </c>
      <c r="D36" s="3">
        <v>850</v>
      </c>
      <c r="E36" s="3">
        <v>0.25</v>
      </c>
      <c r="F36" s="10">
        <v>0.66810000000000003</v>
      </c>
      <c r="G36" s="11" t="s">
        <v>4</v>
      </c>
      <c r="H36" s="12">
        <v>1.4E-2</v>
      </c>
      <c r="I36" s="13">
        <v>19.471</v>
      </c>
      <c r="J36" s="11" t="s">
        <v>4</v>
      </c>
      <c r="K36" s="14">
        <v>0.52800000000000002</v>
      </c>
      <c r="L36" s="15">
        <v>89.492999999999995</v>
      </c>
      <c r="M36" s="11" t="s">
        <v>4</v>
      </c>
      <c r="N36" s="16">
        <v>6.43</v>
      </c>
      <c r="O36" s="13">
        <v>28.437999999999999</v>
      </c>
      <c r="P36" s="11" t="s">
        <v>4</v>
      </c>
      <c r="Q36" s="14">
        <v>0.59299999999999997</v>
      </c>
      <c r="R36" s="15">
        <v>132.5</v>
      </c>
      <c r="S36" s="11" t="s">
        <v>4</v>
      </c>
      <c r="T36" s="16">
        <v>9.3000000000000007</v>
      </c>
      <c r="U36" s="15">
        <v>111.89</v>
      </c>
      <c r="V36" s="11" t="s">
        <v>4</v>
      </c>
      <c r="W36" s="16">
        <v>2.02</v>
      </c>
      <c r="Y36" s="17">
        <v>87.634045503569396</v>
      </c>
      <c r="Z36" s="17">
        <v>98.607561469992064</v>
      </c>
      <c r="AA36" s="15">
        <v>113.47</v>
      </c>
      <c r="AB36" s="11" t="s">
        <v>4</v>
      </c>
      <c r="AC36" s="16">
        <v>2.1072256642324763</v>
      </c>
    </row>
    <row r="37" spans="1:29" x14ac:dyDescent="0.2">
      <c r="B37" s="3"/>
      <c r="C37" s="3"/>
      <c r="D37" s="3">
        <v>1100</v>
      </c>
      <c r="E37" s="3">
        <v>0.25</v>
      </c>
      <c r="F37" s="10">
        <v>7.3899999999999993E-2</v>
      </c>
      <c r="G37" s="11" t="s">
        <v>4</v>
      </c>
      <c r="H37" s="12">
        <v>1.03E-2</v>
      </c>
      <c r="I37" s="10">
        <v>0.47099999999999997</v>
      </c>
      <c r="J37" s="11" t="s">
        <v>4</v>
      </c>
      <c r="K37" s="18">
        <v>0.09</v>
      </c>
      <c r="L37" s="15">
        <v>8.2690000000000001</v>
      </c>
      <c r="M37" s="11" t="s">
        <v>4</v>
      </c>
      <c r="N37" s="16">
        <v>5.7610000000000001</v>
      </c>
      <c r="O37" s="15">
        <v>6.2089999999999996</v>
      </c>
      <c r="P37" s="11" t="s">
        <v>4</v>
      </c>
      <c r="Q37" s="16">
        <v>1.4419999999999999</v>
      </c>
      <c r="R37" s="19">
        <v>111</v>
      </c>
      <c r="S37" s="11" t="s">
        <v>4</v>
      </c>
      <c r="T37" s="20">
        <v>76.8</v>
      </c>
      <c r="U37" s="13">
        <v>1.58</v>
      </c>
      <c r="V37" s="11" t="s">
        <v>4</v>
      </c>
      <c r="W37" s="14">
        <v>0.6</v>
      </c>
      <c r="Y37" s="17">
        <v>51.157112526539287</v>
      </c>
      <c r="Z37" s="17">
        <v>1.3924385300079316</v>
      </c>
      <c r="AA37" s="15"/>
      <c r="AB37" s="11"/>
      <c r="AC37" s="16"/>
    </row>
    <row r="38" spans="1:29" x14ac:dyDescent="0.2">
      <c r="B38" s="3"/>
      <c r="C38" s="3"/>
      <c r="D38" s="3"/>
      <c r="E38" s="3"/>
      <c r="F38" s="10"/>
      <c r="G38" s="11"/>
      <c r="H38" s="12"/>
      <c r="I38" s="10"/>
      <c r="J38" s="11"/>
      <c r="K38" s="18"/>
      <c r="L38" s="15"/>
      <c r="M38" s="11"/>
      <c r="N38" s="12"/>
      <c r="O38" s="10"/>
      <c r="P38" s="11"/>
      <c r="Q38" s="14"/>
      <c r="R38" s="15"/>
      <c r="S38" s="11"/>
      <c r="T38" s="16"/>
      <c r="U38" s="13"/>
      <c r="V38" s="11"/>
      <c r="W38" s="14"/>
      <c r="Y38" s="17"/>
      <c r="Z38" s="17"/>
      <c r="AA38" s="15"/>
      <c r="AB38" s="11"/>
      <c r="AC38" s="16"/>
    </row>
    <row r="39" spans="1:29" x14ac:dyDescent="0.2">
      <c r="B39" s="3" t="s">
        <v>15</v>
      </c>
      <c r="C39" s="3">
        <v>0.1573</v>
      </c>
      <c r="D39" s="3">
        <v>850</v>
      </c>
      <c r="E39" s="3">
        <v>0.25</v>
      </c>
      <c r="F39" s="10">
        <v>0.69820000000000004</v>
      </c>
      <c r="G39" s="11" t="s">
        <v>4</v>
      </c>
      <c r="H39" s="12">
        <v>1.0699999999999999E-2</v>
      </c>
      <c r="I39" s="13">
        <v>18.600000000000001</v>
      </c>
      <c r="J39" s="11" t="s">
        <v>4</v>
      </c>
      <c r="K39" s="14">
        <v>0.32600000000000001</v>
      </c>
      <c r="L39" s="15">
        <v>89.879000000000005</v>
      </c>
      <c r="M39" s="11" t="s">
        <v>4</v>
      </c>
      <c r="N39" s="16">
        <v>5.4059999999999997</v>
      </c>
      <c r="O39" s="13">
        <v>26.484000000000002</v>
      </c>
      <c r="P39" s="11" t="s">
        <v>4</v>
      </c>
      <c r="Q39" s="14">
        <v>0.505</v>
      </c>
      <c r="R39" s="15">
        <v>128</v>
      </c>
      <c r="S39" s="11" t="s">
        <v>4</v>
      </c>
      <c r="T39" s="16">
        <v>7.7</v>
      </c>
      <c r="U39" s="15">
        <v>104.67</v>
      </c>
      <c r="V39" s="11" t="s">
        <v>4</v>
      </c>
      <c r="W39" s="16">
        <v>1.63</v>
      </c>
      <c r="Y39" s="17">
        <v>88.519306451612891</v>
      </c>
      <c r="Z39" s="17">
        <v>100</v>
      </c>
      <c r="AA39" s="15">
        <v>104.67</v>
      </c>
      <c r="AB39" s="11" t="s">
        <v>4</v>
      </c>
      <c r="AC39" s="16">
        <v>1.63</v>
      </c>
    </row>
    <row r="40" spans="1:29" x14ac:dyDescent="0.2">
      <c r="B40" s="3"/>
      <c r="C40" s="3"/>
      <c r="D40" s="3">
        <v>1100</v>
      </c>
      <c r="E40" s="3">
        <v>0.25</v>
      </c>
      <c r="F40" s="21">
        <v>5.5800000000000002E-2</v>
      </c>
      <c r="G40" s="11" t="s">
        <v>4</v>
      </c>
      <c r="H40" s="22">
        <v>9.2999999999999992E-3</v>
      </c>
      <c r="I40" s="10">
        <v>0.105</v>
      </c>
      <c r="J40" s="11" t="s">
        <v>4</v>
      </c>
      <c r="K40" s="18">
        <v>8.4000000000000005E-2</v>
      </c>
      <c r="L40" s="15">
        <v>7.8570000000000002</v>
      </c>
      <c r="M40" s="11" t="s">
        <v>4</v>
      </c>
      <c r="N40" s="16">
        <v>5.4260000000000002</v>
      </c>
      <c r="O40" s="15">
        <v>1.85</v>
      </c>
      <c r="P40" s="11" t="s">
        <v>4</v>
      </c>
      <c r="Q40" s="16">
        <v>1.496</v>
      </c>
      <c r="R40" s="19">
        <v>139.1</v>
      </c>
      <c r="S40" s="11" t="s">
        <v>4</v>
      </c>
      <c r="T40" s="20">
        <v>96.2</v>
      </c>
      <c r="U40" s="13"/>
      <c r="V40" s="11" t="s">
        <v>46</v>
      </c>
      <c r="W40" s="14"/>
      <c r="Y40" s="17">
        <v>0</v>
      </c>
      <c r="Z40" s="17">
        <v>0</v>
      </c>
      <c r="AA40" s="15"/>
      <c r="AB40" s="11"/>
      <c r="AC40" s="16"/>
    </row>
    <row r="41" spans="1:29" x14ac:dyDescent="0.2">
      <c r="B41" s="3"/>
      <c r="C41" s="3"/>
      <c r="D41" s="3"/>
      <c r="E41" s="3"/>
      <c r="F41" s="10"/>
      <c r="G41" s="11"/>
      <c r="H41" s="12"/>
      <c r="I41" s="10"/>
      <c r="J41" s="11"/>
      <c r="K41" s="18"/>
      <c r="L41" s="15"/>
      <c r="M41" s="11"/>
      <c r="N41" s="12"/>
      <c r="O41" s="10"/>
      <c r="P41" s="11"/>
      <c r="Q41" s="14"/>
      <c r="R41" s="15"/>
      <c r="S41" s="11"/>
      <c r="T41" s="16"/>
      <c r="U41" s="13"/>
      <c r="V41" s="11"/>
      <c r="W41" s="14"/>
      <c r="Y41" s="17"/>
      <c r="Z41" s="17"/>
      <c r="AA41" s="15"/>
      <c r="AB41" s="11"/>
      <c r="AC41" s="16"/>
    </row>
    <row r="42" spans="1:29" x14ac:dyDescent="0.2">
      <c r="A42" s="2" t="s">
        <v>28</v>
      </c>
      <c r="B42" s="3" t="s">
        <v>17</v>
      </c>
      <c r="C42" s="3">
        <v>0.14269999999999999</v>
      </c>
      <c r="D42" s="3">
        <v>850</v>
      </c>
      <c r="E42" s="3">
        <v>0.25</v>
      </c>
      <c r="F42" s="10">
        <v>0.69820000000000004</v>
      </c>
      <c r="G42" s="11" t="s">
        <v>4</v>
      </c>
      <c r="H42" s="12">
        <v>1.2800000000000001E-2</v>
      </c>
      <c r="I42" s="13">
        <v>17.486999999999998</v>
      </c>
      <c r="J42" s="11" t="s">
        <v>4</v>
      </c>
      <c r="K42" s="14">
        <v>0.46100000000000002</v>
      </c>
      <c r="L42" s="15">
        <v>91.039000000000001</v>
      </c>
      <c r="M42" s="11" t="s">
        <v>4</v>
      </c>
      <c r="N42" s="16">
        <v>6.2930000000000001</v>
      </c>
      <c r="O42" s="13">
        <v>24.43</v>
      </c>
      <c r="P42" s="11" t="s">
        <v>4</v>
      </c>
      <c r="Q42" s="14">
        <v>0.42</v>
      </c>
      <c r="R42" s="15">
        <v>129</v>
      </c>
      <c r="S42" s="11" t="s">
        <v>4</v>
      </c>
      <c r="T42" s="16">
        <v>8.6999999999999993</v>
      </c>
      <c r="U42" s="15">
        <v>105.31</v>
      </c>
      <c r="V42" s="11" t="s">
        <v>4</v>
      </c>
      <c r="W42" s="16">
        <v>1.77</v>
      </c>
      <c r="Y42" s="17">
        <v>85.936621490249905</v>
      </c>
      <c r="Z42" s="17">
        <v>100</v>
      </c>
      <c r="AA42" s="15">
        <v>105.31</v>
      </c>
      <c r="AB42" s="11" t="s">
        <v>4</v>
      </c>
      <c r="AC42" s="16">
        <v>1.77</v>
      </c>
    </row>
    <row r="43" spans="1:29" x14ac:dyDescent="0.2">
      <c r="B43" s="3"/>
      <c r="C43" s="3"/>
      <c r="D43" s="3">
        <v>1100</v>
      </c>
      <c r="E43" s="3">
        <v>0.25</v>
      </c>
      <c r="F43" s="10">
        <v>5.2499999999999998E-2</v>
      </c>
      <c r="G43" s="11" t="s">
        <v>4</v>
      </c>
      <c r="H43" s="12">
        <v>1.0699999999999999E-2</v>
      </c>
      <c r="I43" s="10">
        <v>0.23100000000000001</v>
      </c>
      <c r="J43" s="11" t="s">
        <v>4</v>
      </c>
      <c r="K43" s="18">
        <v>8.7999999999999995E-2</v>
      </c>
      <c r="L43" s="15">
        <v>6.2389999999999999</v>
      </c>
      <c r="M43" s="11" t="s">
        <v>4</v>
      </c>
      <c r="N43" s="16">
        <v>5.7809999999999997</v>
      </c>
      <c r="O43" s="15">
        <v>4.2789999999999999</v>
      </c>
      <c r="P43" s="11" t="s">
        <v>4</v>
      </c>
      <c r="Q43" s="16">
        <v>1.825</v>
      </c>
      <c r="R43" s="19">
        <v>117.8</v>
      </c>
      <c r="S43" s="11" t="s">
        <v>4</v>
      </c>
      <c r="T43" s="20">
        <v>108.9</v>
      </c>
      <c r="U43" s="13"/>
      <c r="V43" s="11" t="s">
        <v>46</v>
      </c>
      <c r="W43" s="14"/>
      <c r="Y43" s="17">
        <v>0</v>
      </c>
      <c r="Z43" s="17">
        <v>0</v>
      </c>
      <c r="AA43" s="15"/>
      <c r="AB43" s="11"/>
      <c r="AC43" s="16"/>
    </row>
    <row r="44" spans="1:29" x14ac:dyDescent="0.2">
      <c r="L44" s="15"/>
      <c r="Q44" s="13"/>
    </row>
    <row r="45" spans="1:29" x14ac:dyDescent="0.2">
      <c r="B45" s="3" t="s">
        <v>15</v>
      </c>
      <c r="C45" s="3">
        <v>0.15840000000000001</v>
      </c>
      <c r="D45" s="3">
        <v>850</v>
      </c>
      <c r="E45" s="3">
        <v>0.25</v>
      </c>
      <c r="F45" s="10">
        <v>0.74680000000000002</v>
      </c>
      <c r="G45" s="11" t="s">
        <v>4</v>
      </c>
      <c r="H45" s="12">
        <v>1.2699999999999999E-2</v>
      </c>
      <c r="I45" s="13">
        <v>17.934000000000001</v>
      </c>
      <c r="J45" s="11" t="s">
        <v>4</v>
      </c>
      <c r="K45" s="14">
        <v>0.33200000000000002</v>
      </c>
      <c r="L45" s="15">
        <v>93.929000000000002</v>
      </c>
      <c r="M45" s="11" t="s">
        <v>4</v>
      </c>
      <c r="N45" s="16">
        <v>5.4109999999999996</v>
      </c>
      <c r="O45" s="13">
        <v>23.869</v>
      </c>
      <c r="P45" s="11" t="s">
        <v>4</v>
      </c>
      <c r="Q45" s="14">
        <v>0.50800000000000001</v>
      </c>
      <c r="R45" s="15">
        <v>125.1</v>
      </c>
      <c r="S45" s="11" t="s">
        <v>4</v>
      </c>
      <c r="T45" s="16">
        <v>7.3</v>
      </c>
      <c r="U45" s="15">
        <v>98.81</v>
      </c>
      <c r="V45" s="11" t="s">
        <v>4</v>
      </c>
      <c r="W45" s="16">
        <v>1.69</v>
      </c>
      <c r="Y45" s="17">
        <v>87.272800267648037</v>
      </c>
      <c r="Z45" s="17">
        <v>100</v>
      </c>
      <c r="AA45" s="15">
        <v>98.81</v>
      </c>
      <c r="AB45" s="11" t="s">
        <v>4</v>
      </c>
      <c r="AC45" s="16">
        <v>1.69</v>
      </c>
    </row>
    <row r="46" spans="1:29" x14ac:dyDescent="0.2">
      <c r="B46" s="3"/>
      <c r="C46" s="3"/>
      <c r="D46" s="3">
        <v>1100</v>
      </c>
      <c r="E46" s="3">
        <v>0.25</v>
      </c>
      <c r="F46" s="10">
        <v>2.9899999999999999E-2</v>
      </c>
      <c r="G46" s="11" t="s">
        <v>4</v>
      </c>
      <c r="H46" s="12">
        <v>9.4999999999999998E-3</v>
      </c>
      <c r="I46" s="10">
        <v>0.157</v>
      </c>
      <c r="J46" s="11" t="s">
        <v>4</v>
      </c>
      <c r="K46" s="18">
        <v>0.08</v>
      </c>
      <c r="L46" s="15">
        <v>3.8220000000000001</v>
      </c>
      <c r="M46" s="11" t="s">
        <v>4</v>
      </c>
      <c r="N46" s="16">
        <v>5.4020000000000001</v>
      </c>
      <c r="O46" s="15">
        <v>5.2050000000000001</v>
      </c>
      <c r="P46" s="11" t="s">
        <v>4</v>
      </c>
      <c r="Q46" s="16">
        <v>3.0659999999999998</v>
      </c>
      <c r="R46" s="19">
        <v>126.3</v>
      </c>
      <c r="S46" s="11" t="s">
        <v>4</v>
      </c>
      <c r="T46" s="20">
        <v>178.1</v>
      </c>
      <c r="U46" s="13"/>
      <c r="V46" s="11" t="s">
        <v>46</v>
      </c>
      <c r="W46" s="14"/>
      <c r="Y46" s="17">
        <v>0</v>
      </c>
      <c r="Z46" s="17">
        <v>0</v>
      </c>
      <c r="AA46" s="15"/>
      <c r="AB46" s="11"/>
      <c r="AC46" s="16"/>
    </row>
    <row r="47" spans="1:29" x14ac:dyDescent="0.2">
      <c r="B47" s="3"/>
      <c r="C47" s="3"/>
      <c r="D47" s="3"/>
      <c r="E47" s="3"/>
      <c r="F47" s="10"/>
      <c r="G47" s="11"/>
      <c r="H47" s="12"/>
      <c r="I47" s="10"/>
      <c r="J47" s="11"/>
      <c r="K47" s="18"/>
      <c r="L47" s="15"/>
      <c r="M47" s="11"/>
      <c r="N47" s="12"/>
      <c r="O47" s="10"/>
      <c r="P47" s="11"/>
      <c r="Q47" s="14"/>
      <c r="R47" s="15"/>
      <c r="S47" s="11"/>
      <c r="T47" s="16"/>
      <c r="U47" s="13"/>
      <c r="V47" s="11"/>
      <c r="W47" s="14"/>
      <c r="Y47" s="17"/>
      <c r="Z47" s="17"/>
      <c r="AA47" s="15"/>
      <c r="AB47" s="11"/>
      <c r="AC47" s="16"/>
    </row>
    <row r="48" spans="1:29" x14ac:dyDescent="0.2">
      <c r="A48" s="2" t="s">
        <v>29</v>
      </c>
      <c r="B48" s="3" t="s">
        <v>17</v>
      </c>
      <c r="C48" s="3">
        <v>0.1542</v>
      </c>
      <c r="D48" s="3">
        <v>850</v>
      </c>
      <c r="E48" s="3">
        <v>0.25</v>
      </c>
      <c r="F48" s="10">
        <v>0.82289999999999996</v>
      </c>
      <c r="G48" s="11" t="s">
        <v>4</v>
      </c>
      <c r="H48" s="12">
        <v>1.44E-2</v>
      </c>
      <c r="I48" s="13">
        <v>19.588999999999999</v>
      </c>
      <c r="J48" s="11" t="s">
        <v>4</v>
      </c>
      <c r="K48" s="14">
        <v>0.51400000000000001</v>
      </c>
      <c r="L48" s="15">
        <v>105.215</v>
      </c>
      <c r="M48" s="11" t="s">
        <v>4</v>
      </c>
      <c r="N48" s="16">
        <v>6.3630000000000004</v>
      </c>
      <c r="O48" s="13">
        <v>23.15</v>
      </c>
      <c r="P48" s="11" t="s">
        <v>4</v>
      </c>
      <c r="Q48" s="14">
        <v>0.39900000000000002</v>
      </c>
      <c r="R48" s="15">
        <v>126.3</v>
      </c>
      <c r="S48" s="11" t="s">
        <v>4</v>
      </c>
      <c r="T48" s="16">
        <v>7.4</v>
      </c>
      <c r="U48" s="15">
        <v>108.01</v>
      </c>
      <c r="V48" s="11" t="s">
        <v>4</v>
      </c>
      <c r="W48" s="16">
        <v>1.95</v>
      </c>
      <c r="Y48" s="17">
        <v>85.022931236918694</v>
      </c>
      <c r="Z48" s="17">
        <v>99.028147061520116</v>
      </c>
      <c r="AA48" s="15">
        <v>109.07000000000001</v>
      </c>
      <c r="AB48" s="11" t="s">
        <v>4</v>
      </c>
      <c r="AC48" s="16">
        <v>2.0431837900688228</v>
      </c>
    </row>
    <row r="49" spans="1:29" x14ac:dyDescent="0.2">
      <c r="B49" s="3"/>
      <c r="C49" s="3"/>
      <c r="D49" s="3">
        <v>1100</v>
      </c>
      <c r="E49" s="3">
        <v>0.25</v>
      </c>
      <c r="F49" s="10">
        <v>6.1100000000000002E-2</v>
      </c>
      <c r="G49" s="11" t="s">
        <v>4</v>
      </c>
      <c r="H49" s="12">
        <v>9.5999999999999992E-3</v>
      </c>
      <c r="I49" s="10">
        <v>0.35399999999999998</v>
      </c>
      <c r="J49" s="11" t="s">
        <v>4</v>
      </c>
      <c r="K49" s="18">
        <v>9.4E-2</v>
      </c>
      <c r="L49" s="15">
        <v>8.782</v>
      </c>
      <c r="M49" s="11" t="s">
        <v>4</v>
      </c>
      <c r="N49" s="16">
        <v>5.7240000000000002</v>
      </c>
      <c r="O49" s="15">
        <v>5.63</v>
      </c>
      <c r="P49" s="11" t="s">
        <v>4</v>
      </c>
      <c r="Q49" s="16">
        <v>1.7070000000000001</v>
      </c>
      <c r="R49" s="19">
        <v>142.6</v>
      </c>
      <c r="S49" s="11" t="s">
        <v>4</v>
      </c>
      <c r="T49" s="20">
        <v>93.2</v>
      </c>
      <c r="U49" s="13">
        <v>1.06</v>
      </c>
      <c r="V49" s="11" t="s">
        <v>4</v>
      </c>
      <c r="W49" s="14">
        <v>0.61</v>
      </c>
      <c r="Y49" s="17">
        <v>46.172881355932212</v>
      </c>
      <c r="Z49" s="17">
        <v>0.97185293847987542</v>
      </c>
      <c r="AA49" s="15"/>
      <c r="AB49" s="11"/>
      <c r="AC49" s="16"/>
    </row>
    <row r="50" spans="1:29" x14ac:dyDescent="0.2">
      <c r="L50" s="15"/>
      <c r="Q50" s="13"/>
    </row>
    <row r="51" spans="1:29" x14ac:dyDescent="0.2">
      <c r="B51" s="3" t="s">
        <v>15</v>
      </c>
      <c r="C51" s="3">
        <v>0.1696</v>
      </c>
      <c r="D51" s="3">
        <v>850</v>
      </c>
      <c r="E51" s="3">
        <v>0.25</v>
      </c>
      <c r="F51" s="10">
        <v>0.92220000000000002</v>
      </c>
      <c r="G51" s="11" t="s">
        <v>4</v>
      </c>
      <c r="H51" s="12">
        <v>1.5599999999999999E-2</v>
      </c>
      <c r="I51" s="13">
        <v>19.556000000000001</v>
      </c>
      <c r="J51" s="11" t="s">
        <v>4</v>
      </c>
      <c r="K51" s="14">
        <v>0.34399999999999997</v>
      </c>
      <c r="L51" s="15">
        <v>112.209</v>
      </c>
      <c r="M51" s="11" t="s">
        <v>4</v>
      </c>
      <c r="N51" s="16">
        <v>5.4610000000000003</v>
      </c>
      <c r="O51" s="13">
        <v>21.062000000000001</v>
      </c>
      <c r="P51" s="11" t="s">
        <v>4</v>
      </c>
      <c r="Q51" s="14">
        <v>0.42899999999999999</v>
      </c>
      <c r="R51" s="15">
        <v>120.9</v>
      </c>
      <c r="S51" s="11" t="s">
        <v>4</v>
      </c>
      <c r="T51" s="16">
        <v>6</v>
      </c>
      <c r="U51" s="15">
        <v>98.67</v>
      </c>
      <c r="V51" s="11" t="s">
        <v>4</v>
      </c>
      <c r="W51" s="16">
        <v>1.6</v>
      </c>
      <c r="Y51" s="17">
        <v>85.571855185109428</v>
      </c>
      <c r="Z51" s="17">
        <v>97.867486609799641</v>
      </c>
      <c r="AA51" s="15">
        <v>100.82000000000001</v>
      </c>
      <c r="AB51" s="11" t="s">
        <v>4</v>
      </c>
      <c r="AC51" s="16">
        <v>1.7088007490635064</v>
      </c>
    </row>
    <row r="52" spans="1:29" x14ac:dyDescent="0.2">
      <c r="B52" s="3"/>
      <c r="C52" s="3"/>
      <c r="D52" s="3">
        <v>1100</v>
      </c>
      <c r="E52" s="3">
        <v>0.25</v>
      </c>
      <c r="F52" s="10">
        <v>0.1004</v>
      </c>
      <c r="G52" s="11" t="s">
        <v>4</v>
      </c>
      <c r="H52" s="12">
        <v>1.01E-2</v>
      </c>
      <c r="I52" s="10">
        <v>0.66900000000000004</v>
      </c>
      <c r="J52" s="11" t="s">
        <v>4</v>
      </c>
      <c r="K52" s="18">
        <v>0.1</v>
      </c>
      <c r="L52" s="15">
        <v>12.712999999999999</v>
      </c>
      <c r="M52" s="11" t="s">
        <v>4</v>
      </c>
      <c r="N52" s="16">
        <v>5.399</v>
      </c>
      <c r="O52" s="15">
        <v>6.5780000000000003</v>
      </c>
      <c r="P52" s="11" t="s">
        <v>4</v>
      </c>
      <c r="Q52" s="16">
        <v>1.161</v>
      </c>
      <c r="R52" s="19">
        <v>125</v>
      </c>
      <c r="S52" s="11" t="s">
        <v>4</v>
      </c>
      <c r="T52" s="20">
        <v>53.1</v>
      </c>
      <c r="U52" s="13">
        <v>2.15</v>
      </c>
      <c r="V52" s="11" t="s">
        <v>4</v>
      </c>
      <c r="W52" s="14">
        <v>0.6</v>
      </c>
      <c r="Y52" s="17">
        <v>54.505231689088184</v>
      </c>
      <c r="Z52" s="17">
        <v>2.1325133902003568</v>
      </c>
      <c r="AA52" s="15"/>
      <c r="AB52" s="11"/>
      <c r="AC52" s="16"/>
    </row>
    <row r="53" spans="1:29" x14ac:dyDescent="0.2">
      <c r="B53" s="3"/>
      <c r="C53" s="3"/>
      <c r="D53" s="3"/>
      <c r="E53" s="3"/>
      <c r="F53" s="10"/>
      <c r="G53" s="11"/>
      <c r="H53" s="12"/>
      <c r="I53" s="10"/>
      <c r="J53" s="11"/>
      <c r="K53" s="18"/>
      <c r="L53" s="15"/>
      <c r="M53" s="11"/>
      <c r="N53" s="12"/>
      <c r="O53" s="10"/>
      <c r="P53" s="11"/>
      <c r="Q53" s="14"/>
      <c r="R53" s="15"/>
      <c r="S53" s="11"/>
      <c r="T53" s="16"/>
      <c r="U53" s="13"/>
      <c r="V53" s="11"/>
      <c r="W53" s="14"/>
      <c r="Y53" s="17"/>
      <c r="Z53" s="17"/>
      <c r="AA53" s="15"/>
      <c r="AB53" s="11"/>
      <c r="AC53" s="16"/>
    </row>
    <row r="54" spans="1:29" x14ac:dyDescent="0.2">
      <c r="A54" s="2" t="s">
        <v>30</v>
      </c>
      <c r="B54" s="3" t="s">
        <v>17</v>
      </c>
      <c r="C54" s="3">
        <v>0.1527</v>
      </c>
      <c r="D54" s="3">
        <v>850</v>
      </c>
      <c r="E54" s="3">
        <v>0.25</v>
      </c>
      <c r="F54" s="10">
        <v>0.41520000000000001</v>
      </c>
      <c r="G54" s="11" t="s">
        <v>4</v>
      </c>
      <c r="H54" s="12">
        <v>1.04E-2</v>
      </c>
      <c r="I54" s="13">
        <v>15.148</v>
      </c>
      <c r="J54" s="11" t="s">
        <v>4</v>
      </c>
      <c r="K54" s="14">
        <v>0.433</v>
      </c>
      <c r="L54" s="15">
        <v>61.594999999999999</v>
      </c>
      <c r="M54" s="11" t="s">
        <v>4</v>
      </c>
      <c r="N54" s="16">
        <v>6.1210000000000004</v>
      </c>
      <c r="O54" s="13">
        <v>35.473999999999997</v>
      </c>
      <c r="P54" s="11" t="s">
        <v>4</v>
      </c>
      <c r="Q54" s="14">
        <v>0.96099999999999997</v>
      </c>
      <c r="R54" s="19">
        <v>146.5</v>
      </c>
      <c r="S54" s="11" t="s">
        <v>4</v>
      </c>
      <c r="T54" s="20">
        <v>14.4</v>
      </c>
      <c r="U54" s="15">
        <v>88.62</v>
      </c>
      <c r="V54" s="11" t="s">
        <v>4</v>
      </c>
      <c r="W54" s="16">
        <v>1.9</v>
      </c>
      <c r="Y54" s="17">
        <v>89.333733826247695</v>
      </c>
      <c r="Z54" s="17">
        <v>100</v>
      </c>
      <c r="AA54" s="15">
        <v>88.62</v>
      </c>
      <c r="AB54" s="11" t="s">
        <v>4</v>
      </c>
      <c r="AC54" s="16">
        <v>1.9</v>
      </c>
    </row>
    <row r="55" spans="1:29" x14ac:dyDescent="0.2">
      <c r="B55" s="3"/>
      <c r="C55" s="3"/>
      <c r="D55" s="3">
        <v>1100</v>
      </c>
      <c r="E55" s="3">
        <v>0.25</v>
      </c>
      <c r="F55" s="21">
        <v>2.8199999999999999E-2</v>
      </c>
      <c r="G55" s="11" t="s">
        <v>4</v>
      </c>
      <c r="H55" s="22">
        <v>9.1999999999999998E-3</v>
      </c>
      <c r="I55" s="10">
        <v>0.17100000000000001</v>
      </c>
      <c r="J55" s="11" t="s">
        <v>4</v>
      </c>
      <c r="K55" s="18">
        <v>8.5999999999999993E-2</v>
      </c>
      <c r="L55" s="15">
        <v>6.109</v>
      </c>
      <c r="M55" s="11" t="s">
        <v>4</v>
      </c>
      <c r="N55" s="16">
        <v>5.7309999999999999</v>
      </c>
      <c r="O55" s="15">
        <v>5.8780000000000001</v>
      </c>
      <c r="P55" s="11" t="s">
        <v>4</v>
      </c>
      <c r="Q55" s="16">
        <v>3.484</v>
      </c>
      <c r="R55" s="19">
        <v>214.8</v>
      </c>
      <c r="S55" s="11" t="s">
        <v>4</v>
      </c>
      <c r="T55" s="20">
        <v>208</v>
      </c>
      <c r="U55" s="13"/>
      <c r="V55" s="11" t="s">
        <v>46</v>
      </c>
      <c r="W55" s="14"/>
      <c r="Y55" s="17">
        <v>0</v>
      </c>
      <c r="Z55" s="17">
        <v>0</v>
      </c>
      <c r="AA55" s="15"/>
      <c r="AB55" s="11"/>
      <c r="AC55" s="16"/>
    </row>
    <row r="56" spans="1:29" x14ac:dyDescent="0.2">
      <c r="L56" s="15"/>
      <c r="Q56" s="13"/>
    </row>
    <row r="57" spans="1:29" x14ac:dyDescent="0.2">
      <c r="B57" s="3" t="s">
        <v>15</v>
      </c>
      <c r="C57" s="3">
        <v>0.15670000000000001</v>
      </c>
      <c r="D57" s="3">
        <v>850</v>
      </c>
      <c r="E57" s="3">
        <v>0.25</v>
      </c>
      <c r="F57" s="10">
        <v>0.41799999999999998</v>
      </c>
      <c r="G57" s="11" t="s">
        <v>4</v>
      </c>
      <c r="H57" s="12">
        <v>1.0699999999999999E-2</v>
      </c>
      <c r="I57" s="13">
        <v>15.976000000000001</v>
      </c>
      <c r="J57" s="11" t="s">
        <v>4</v>
      </c>
      <c r="K57" s="14">
        <v>0.27700000000000002</v>
      </c>
      <c r="L57" s="15">
        <v>61.523000000000003</v>
      </c>
      <c r="M57" s="11" t="s">
        <v>4</v>
      </c>
      <c r="N57" s="16">
        <v>5.6079999999999997</v>
      </c>
      <c r="O57" s="15">
        <v>37.951000000000001</v>
      </c>
      <c r="P57" s="11" t="s">
        <v>4</v>
      </c>
      <c r="Q57" s="16">
        <v>1.052</v>
      </c>
      <c r="R57" s="19">
        <v>146.19999999999999</v>
      </c>
      <c r="S57" s="11" t="s">
        <v>4</v>
      </c>
      <c r="T57" s="20">
        <v>13.4</v>
      </c>
      <c r="U57" s="15">
        <v>93.56</v>
      </c>
      <c r="V57" s="11" t="s">
        <v>4</v>
      </c>
      <c r="W57" s="16">
        <v>1.39</v>
      </c>
      <c r="Y57" s="17">
        <v>91.767976965448185</v>
      </c>
      <c r="Z57" s="17">
        <v>98.817068018588927</v>
      </c>
      <c r="AA57" s="15">
        <v>94.68</v>
      </c>
      <c r="AB57" s="11" t="s">
        <v>4</v>
      </c>
      <c r="AC57" s="16">
        <v>1.5100331122197288</v>
      </c>
    </row>
    <row r="58" spans="1:29" x14ac:dyDescent="0.2">
      <c r="B58" s="3"/>
      <c r="C58" s="3"/>
      <c r="D58" s="3">
        <v>1100</v>
      </c>
      <c r="E58" s="3">
        <v>0.25</v>
      </c>
      <c r="F58" s="10">
        <v>4.2000000000000003E-2</v>
      </c>
      <c r="G58" s="11" t="s">
        <v>4</v>
      </c>
      <c r="H58" s="12">
        <v>9.5999999999999992E-3</v>
      </c>
      <c r="I58" s="10">
        <v>0.30399999999999999</v>
      </c>
      <c r="J58" s="11" t="s">
        <v>4</v>
      </c>
      <c r="K58" s="18">
        <v>9.0999999999999998E-2</v>
      </c>
      <c r="L58" s="15">
        <v>4.3940000000000001</v>
      </c>
      <c r="M58" s="11" t="s">
        <v>4</v>
      </c>
      <c r="N58" s="14">
        <v>5.609</v>
      </c>
      <c r="O58" s="15">
        <v>7.1319999999999997</v>
      </c>
      <c r="P58" s="11" t="s">
        <v>4</v>
      </c>
      <c r="Q58" s="16">
        <v>2.649</v>
      </c>
      <c r="R58" s="19">
        <v>103.2</v>
      </c>
      <c r="S58" s="11" t="s">
        <v>4</v>
      </c>
      <c r="T58" s="20">
        <v>130.1</v>
      </c>
      <c r="U58" s="13">
        <v>1.1200000000000001</v>
      </c>
      <c r="V58" s="11" t="s">
        <v>4</v>
      </c>
      <c r="W58" s="14">
        <v>0.59</v>
      </c>
      <c r="Y58" s="17">
        <v>57.731578947368433</v>
      </c>
      <c r="Z58" s="17">
        <v>1.1829319814110688</v>
      </c>
      <c r="AA58" s="15"/>
      <c r="AB58" s="11"/>
      <c r="AC58" s="16"/>
    </row>
    <row r="59" spans="1:29" x14ac:dyDescent="0.2">
      <c r="L59" s="15"/>
      <c r="Q59" s="13"/>
    </row>
    <row r="60" spans="1:29" x14ac:dyDescent="0.2">
      <c r="A60" s="2" t="s">
        <v>31</v>
      </c>
      <c r="B60" s="3" t="s">
        <v>17</v>
      </c>
      <c r="C60" s="3">
        <v>0.1661</v>
      </c>
      <c r="D60" s="3">
        <v>850</v>
      </c>
      <c r="E60" s="3">
        <v>0.25</v>
      </c>
      <c r="F60" s="10">
        <v>0.74180000000000001</v>
      </c>
      <c r="G60" s="11" t="s">
        <v>4</v>
      </c>
      <c r="H60" s="12">
        <v>1.4E-2</v>
      </c>
      <c r="I60" s="13">
        <v>11.324</v>
      </c>
      <c r="J60" s="11" t="s">
        <v>4</v>
      </c>
      <c r="K60" s="18">
        <v>0.34</v>
      </c>
      <c r="L60" s="15">
        <v>85.361999999999995</v>
      </c>
      <c r="M60" s="11" t="s">
        <v>4</v>
      </c>
      <c r="N60" s="16">
        <v>6.181</v>
      </c>
      <c r="O60" s="13">
        <v>14.84</v>
      </c>
      <c r="P60" s="11" t="s">
        <v>4</v>
      </c>
      <c r="Q60" s="14">
        <v>0.35099999999999998</v>
      </c>
      <c r="R60" s="15">
        <v>113.6</v>
      </c>
      <c r="S60" s="11" t="s">
        <v>4</v>
      </c>
      <c r="T60" s="16">
        <v>8</v>
      </c>
      <c r="U60" s="15">
        <v>53.19</v>
      </c>
      <c r="V60" s="11" t="s">
        <v>4</v>
      </c>
      <c r="W60" s="16">
        <v>1.4</v>
      </c>
      <c r="Y60" s="17">
        <v>78.018889085128933</v>
      </c>
      <c r="Z60" s="17">
        <v>100</v>
      </c>
      <c r="AA60" s="15">
        <v>53.19</v>
      </c>
      <c r="AB60" s="11" t="s">
        <v>4</v>
      </c>
      <c r="AC60" s="16">
        <v>1.4</v>
      </c>
    </row>
    <row r="61" spans="1:29" x14ac:dyDescent="0.2">
      <c r="B61" s="3"/>
      <c r="C61" s="3"/>
      <c r="D61" s="3">
        <v>1100</v>
      </c>
      <c r="E61" s="3">
        <v>0.25</v>
      </c>
      <c r="F61" s="21">
        <v>7.8299999999999995E-2</v>
      </c>
      <c r="G61" s="11" t="s">
        <v>4</v>
      </c>
      <c r="H61" s="22">
        <v>9.2999999999999992E-3</v>
      </c>
      <c r="I61" s="10">
        <v>0.316</v>
      </c>
      <c r="J61" s="11" t="s">
        <v>4</v>
      </c>
      <c r="K61" s="18">
        <v>8.4000000000000005E-2</v>
      </c>
      <c r="L61" s="15">
        <v>7.6280000000000001</v>
      </c>
      <c r="M61" s="11" t="s">
        <v>4</v>
      </c>
      <c r="N61" s="16">
        <v>5.6920000000000002</v>
      </c>
      <c r="O61" s="15">
        <v>3.9159999999999999</v>
      </c>
      <c r="P61" s="11" t="s">
        <v>4</v>
      </c>
      <c r="Q61" s="16">
        <v>1.1259999999999999</v>
      </c>
      <c r="R61" s="19">
        <v>96.7</v>
      </c>
      <c r="S61" s="11" t="s">
        <v>4</v>
      </c>
      <c r="T61" s="20">
        <v>71.2</v>
      </c>
      <c r="U61" s="13"/>
      <c r="V61" s="11" t="s">
        <v>46</v>
      </c>
      <c r="W61" s="14"/>
      <c r="Y61" s="17">
        <v>0</v>
      </c>
      <c r="Z61" s="17">
        <v>0</v>
      </c>
      <c r="AA61" s="15"/>
      <c r="AB61" s="11"/>
      <c r="AC61" s="16"/>
    </row>
    <row r="62" spans="1:29" x14ac:dyDescent="0.2">
      <c r="L62" s="15"/>
      <c r="Q62" s="13"/>
    </row>
    <row r="63" spans="1:29" x14ac:dyDescent="0.2">
      <c r="B63" s="3" t="s">
        <v>15</v>
      </c>
      <c r="C63" s="3">
        <v>0.1623</v>
      </c>
      <c r="D63" s="3">
        <v>850</v>
      </c>
      <c r="E63" s="3">
        <v>0.25</v>
      </c>
      <c r="F63" s="10">
        <v>0.7228</v>
      </c>
      <c r="G63" s="11" t="s">
        <v>4</v>
      </c>
      <c r="H63" s="12">
        <v>1.12E-2</v>
      </c>
      <c r="I63" s="13">
        <v>11.311999999999999</v>
      </c>
      <c r="J63" s="11" t="s">
        <v>4</v>
      </c>
      <c r="K63" s="14">
        <v>0.253</v>
      </c>
      <c r="L63" s="15">
        <v>83.42</v>
      </c>
      <c r="M63" s="11" t="s">
        <v>4</v>
      </c>
      <c r="N63" s="16">
        <v>5.7279999999999998</v>
      </c>
      <c r="O63" s="13">
        <v>15.534000000000001</v>
      </c>
      <c r="P63" s="11" t="s">
        <v>4</v>
      </c>
      <c r="Q63" s="14">
        <v>0.36599999999999999</v>
      </c>
      <c r="R63" s="15">
        <v>114.6</v>
      </c>
      <c r="S63" s="11" t="s">
        <v>4</v>
      </c>
      <c r="T63" s="16">
        <v>7.8</v>
      </c>
      <c r="U63" s="15">
        <v>56.13</v>
      </c>
      <c r="V63" s="11" t="s">
        <v>4</v>
      </c>
      <c r="W63" s="16">
        <v>1.35</v>
      </c>
      <c r="Y63" s="17">
        <v>80.533053394625185</v>
      </c>
      <c r="Z63" s="17">
        <v>98.266806722689068</v>
      </c>
      <c r="AA63" s="15">
        <v>57.120000000000005</v>
      </c>
      <c r="AB63" s="11" t="s">
        <v>4</v>
      </c>
      <c r="AC63" s="16">
        <v>1.4654009690183776</v>
      </c>
    </row>
    <row r="64" spans="1:29" x14ac:dyDescent="0.2">
      <c r="B64" s="3"/>
      <c r="C64" s="3"/>
      <c r="D64" s="3">
        <v>1100</v>
      </c>
      <c r="E64" s="3">
        <v>0.25</v>
      </c>
      <c r="F64" s="10">
        <v>4.9799999999999997E-2</v>
      </c>
      <c r="G64" s="11" t="s">
        <v>4</v>
      </c>
      <c r="H64" s="12">
        <v>1.04E-2</v>
      </c>
      <c r="I64" s="10">
        <v>0.312</v>
      </c>
      <c r="J64" s="11" t="s">
        <v>4</v>
      </c>
      <c r="K64" s="18">
        <v>8.8999999999999996E-2</v>
      </c>
      <c r="L64" s="15">
        <v>7.274</v>
      </c>
      <c r="M64" s="11" t="s">
        <v>4</v>
      </c>
      <c r="N64" s="16">
        <v>5.391</v>
      </c>
      <c r="O64" s="15">
        <v>6.1619999999999999</v>
      </c>
      <c r="P64" s="11" t="s">
        <v>4</v>
      </c>
      <c r="Q64" s="16">
        <v>2.1509999999999998</v>
      </c>
      <c r="R64" s="19">
        <v>143.69999999999999</v>
      </c>
      <c r="S64" s="11" t="s">
        <v>4</v>
      </c>
      <c r="T64" s="20">
        <v>107.7</v>
      </c>
      <c r="U64" s="13">
        <v>0.99</v>
      </c>
      <c r="V64" s="11" t="s">
        <v>4</v>
      </c>
      <c r="W64" s="14">
        <v>0.56999999999999995</v>
      </c>
      <c r="Y64" s="17">
        <v>51.499038461538461</v>
      </c>
      <c r="Z64" s="17">
        <v>1.7331932773109242</v>
      </c>
      <c r="AA64" s="15"/>
      <c r="AB64" s="11"/>
      <c r="AC64" s="16"/>
    </row>
    <row r="65" spans="1:29" x14ac:dyDescent="0.2">
      <c r="L65" s="15"/>
      <c r="Q65" s="13"/>
    </row>
    <row r="66" spans="1:29" x14ac:dyDescent="0.2">
      <c r="A66" s="2" t="s">
        <v>32</v>
      </c>
      <c r="B66" s="3" t="s">
        <v>17</v>
      </c>
      <c r="C66" s="3">
        <v>0.16209999999999999</v>
      </c>
      <c r="D66" s="3">
        <v>850</v>
      </c>
      <c r="E66" s="3">
        <v>0.25</v>
      </c>
      <c r="F66" s="10">
        <v>0.53190000000000004</v>
      </c>
      <c r="G66" s="11" t="s">
        <v>4</v>
      </c>
      <c r="H66" s="12">
        <v>1.1599999999999999E-2</v>
      </c>
      <c r="I66" s="13">
        <v>7.52</v>
      </c>
      <c r="J66" s="11" t="s">
        <v>4</v>
      </c>
      <c r="K66" s="14">
        <v>0.23200000000000001</v>
      </c>
      <c r="L66" s="15">
        <v>60.902000000000001</v>
      </c>
      <c r="M66" s="11" t="s">
        <v>4</v>
      </c>
      <c r="N66" s="16">
        <v>6.0629999999999997</v>
      </c>
      <c r="O66" s="13">
        <v>13.741</v>
      </c>
      <c r="P66" s="11" t="s">
        <v>4</v>
      </c>
      <c r="Q66" s="14">
        <v>0.37</v>
      </c>
      <c r="R66" s="19">
        <v>113.1</v>
      </c>
      <c r="S66" s="11" t="s">
        <v>4</v>
      </c>
      <c r="T66" s="20">
        <v>11</v>
      </c>
      <c r="U66" s="15">
        <v>35.46</v>
      </c>
      <c r="V66" s="11" t="s">
        <v>4</v>
      </c>
      <c r="W66" s="16">
        <v>1.01</v>
      </c>
      <c r="Y66" s="17">
        <v>76.437047872340429</v>
      </c>
      <c r="Z66" s="17">
        <v>97.605284888521894</v>
      </c>
      <c r="AA66" s="15">
        <v>36.33</v>
      </c>
      <c r="AB66" s="11" t="s">
        <v>4</v>
      </c>
      <c r="AC66" s="16">
        <v>1.1597413504743201</v>
      </c>
    </row>
    <row r="67" spans="1:29" x14ac:dyDescent="0.2">
      <c r="B67" s="3"/>
      <c r="C67" s="3"/>
      <c r="D67" s="3">
        <v>1100</v>
      </c>
      <c r="E67" s="3">
        <v>0.25</v>
      </c>
      <c r="F67" s="21">
        <v>5.0599999999999999E-2</v>
      </c>
      <c r="G67" s="11" t="s">
        <v>4</v>
      </c>
      <c r="H67" s="22">
        <v>9.1999999999999998E-3</v>
      </c>
      <c r="I67" s="10">
        <v>0.3</v>
      </c>
      <c r="J67" s="11" t="s">
        <v>4</v>
      </c>
      <c r="K67" s="18">
        <v>9.2999999999999999E-2</v>
      </c>
      <c r="L67" s="15">
        <v>5.4249999999999998</v>
      </c>
      <c r="M67" s="11" t="s">
        <v>4</v>
      </c>
      <c r="N67" s="16">
        <v>5.6319999999999997</v>
      </c>
      <c r="O67" s="15">
        <v>5.7569999999999997</v>
      </c>
      <c r="P67" s="11" t="s">
        <v>4</v>
      </c>
      <c r="Q67" s="16">
        <v>2.032</v>
      </c>
      <c r="R67" s="19">
        <v>106.6</v>
      </c>
      <c r="S67" s="11" t="s">
        <v>4</v>
      </c>
      <c r="T67" s="20">
        <v>109.4</v>
      </c>
      <c r="U67" s="13">
        <v>0.87</v>
      </c>
      <c r="V67" s="11" t="s">
        <v>4</v>
      </c>
      <c r="W67" s="14">
        <v>0.56999999999999995</v>
      </c>
      <c r="Y67" s="17">
        <v>47.009</v>
      </c>
      <c r="Z67" s="17">
        <v>2.3947151114781176</v>
      </c>
      <c r="AA67" s="15"/>
      <c r="AB67" s="11"/>
      <c r="AC67" s="16"/>
    </row>
    <row r="68" spans="1:29" x14ac:dyDescent="0.2">
      <c r="L68" s="15"/>
      <c r="Q68" s="13"/>
    </row>
    <row r="69" spans="1:29" x14ac:dyDescent="0.2">
      <c r="B69" s="3" t="s">
        <v>15</v>
      </c>
      <c r="C69" s="3">
        <v>0.15809999999999999</v>
      </c>
      <c r="D69" s="3">
        <v>850</v>
      </c>
      <c r="E69" s="3">
        <v>0.25</v>
      </c>
      <c r="F69" s="10">
        <v>0.48930000000000001</v>
      </c>
      <c r="G69" s="11" t="s">
        <v>4</v>
      </c>
      <c r="H69" s="12">
        <v>1.15E-2</v>
      </c>
      <c r="I69" s="13">
        <v>6.5570000000000004</v>
      </c>
      <c r="J69" s="11" t="s">
        <v>4</v>
      </c>
      <c r="K69" s="14">
        <v>0.20499999999999999</v>
      </c>
      <c r="L69" s="15">
        <v>55.616</v>
      </c>
      <c r="M69" s="11" t="s">
        <v>4</v>
      </c>
      <c r="N69" s="16">
        <v>5.57</v>
      </c>
      <c r="O69" s="13">
        <v>13.297000000000001</v>
      </c>
      <c r="P69" s="11" t="s">
        <v>4</v>
      </c>
      <c r="Q69" s="14">
        <v>0.48399999999999999</v>
      </c>
      <c r="R69" s="19">
        <v>112.8</v>
      </c>
      <c r="S69" s="11" t="s">
        <v>4</v>
      </c>
      <c r="T69" s="20">
        <v>11.3</v>
      </c>
      <c r="U69" s="15">
        <v>32.07</v>
      </c>
      <c r="V69" s="11" t="s">
        <v>4</v>
      </c>
      <c r="W69" s="16">
        <v>1.21</v>
      </c>
      <c r="Y69" s="17">
        <v>77.326017996034764</v>
      </c>
      <c r="Z69" s="17">
        <v>97.685044166920505</v>
      </c>
      <c r="AA69" s="15">
        <v>32.83</v>
      </c>
      <c r="AB69" s="11" t="s">
        <v>4</v>
      </c>
      <c r="AC69" s="16">
        <v>1.3209844813622906</v>
      </c>
    </row>
    <row r="70" spans="1:29" x14ac:dyDescent="0.2">
      <c r="B70" s="3"/>
      <c r="C70" s="3"/>
      <c r="D70" s="3">
        <v>1100</v>
      </c>
      <c r="E70" s="3">
        <v>0.25</v>
      </c>
      <c r="F70" s="10">
        <v>2.5999999999999999E-2</v>
      </c>
      <c r="G70" s="11" t="s">
        <v>4</v>
      </c>
      <c r="H70" s="12">
        <v>9.7999999999999997E-3</v>
      </c>
      <c r="I70" s="10">
        <v>0.20100000000000001</v>
      </c>
      <c r="J70" s="11" t="s">
        <v>4</v>
      </c>
      <c r="K70" s="18">
        <v>8.2000000000000003E-2</v>
      </c>
      <c r="L70" s="15">
        <v>6.3849999999999998</v>
      </c>
      <c r="M70" s="11" t="s">
        <v>4</v>
      </c>
      <c r="N70" s="14">
        <v>5.2779999999999996</v>
      </c>
      <c r="O70" s="15">
        <v>7.5780000000000003</v>
      </c>
      <c r="P70" s="11" t="s">
        <v>4</v>
      </c>
      <c r="Q70" s="16">
        <v>4.1349999999999998</v>
      </c>
      <c r="R70" s="19">
        <v>241.3</v>
      </c>
      <c r="S70" s="11" t="s">
        <v>4</v>
      </c>
      <c r="T70" s="20">
        <v>213.2</v>
      </c>
      <c r="U70" s="13">
        <v>0.76</v>
      </c>
      <c r="V70" s="11" t="s">
        <v>4</v>
      </c>
      <c r="W70" s="14">
        <v>0.53</v>
      </c>
      <c r="Y70" s="17">
        <v>59.779104477611931</v>
      </c>
      <c r="Z70" s="17">
        <v>2.3149558330795008</v>
      </c>
      <c r="AA70" s="15"/>
      <c r="AB70" s="11"/>
      <c r="AC70" s="16"/>
    </row>
    <row r="71" spans="1:29" x14ac:dyDescent="0.2">
      <c r="L71" s="15"/>
      <c r="Q71" s="13"/>
    </row>
    <row r="72" spans="1:29" x14ac:dyDescent="0.2">
      <c r="A72" s="2" t="s">
        <v>76</v>
      </c>
      <c r="L72" s="15"/>
      <c r="Q72" s="13"/>
    </row>
    <row r="73" spans="1:29" x14ac:dyDescent="0.2">
      <c r="L73" s="15"/>
      <c r="Q73" s="13"/>
    </row>
    <row r="74" spans="1:29" x14ac:dyDescent="0.2">
      <c r="A74" s="2" t="s">
        <v>33</v>
      </c>
      <c r="B74" s="3" t="s">
        <v>17</v>
      </c>
      <c r="C74" s="3">
        <v>0.13039999999999999</v>
      </c>
      <c r="D74" s="3">
        <v>850</v>
      </c>
      <c r="E74" s="3">
        <v>0.25</v>
      </c>
      <c r="F74" s="10">
        <v>1.0575000000000001</v>
      </c>
      <c r="G74" s="11" t="s">
        <v>4</v>
      </c>
      <c r="H74" s="12">
        <v>1.3299999999999999E-2</v>
      </c>
      <c r="I74" s="13">
        <v>4.7409999999999997</v>
      </c>
      <c r="J74" s="11" t="s">
        <v>4</v>
      </c>
      <c r="K74" s="18">
        <v>0.15</v>
      </c>
      <c r="L74" s="15">
        <v>110.48</v>
      </c>
      <c r="M74" s="11" t="s">
        <v>4</v>
      </c>
      <c r="N74" s="16">
        <v>5.6340000000000003</v>
      </c>
      <c r="O74" s="13">
        <v>4.41</v>
      </c>
      <c r="P74" s="11" t="s">
        <v>4</v>
      </c>
      <c r="Q74" s="14">
        <v>0.13800000000000001</v>
      </c>
      <c r="R74" s="15">
        <v>104.3</v>
      </c>
      <c r="S74" s="11" t="s">
        <v>4</v>
      </c>
      <c r="T74" s="16">
        <v>5.3</v>
      </c>
      <c r="U74" s="15">
        <v>11.79</v>
      </c>
      <c r="V74" s="11" t="s">
        <v>4</v>
      </c>
      <c r="W74" s="16">
        <v>1.0900000000000001</v>
      </c>
      <c r="Y74" s="17">
        <v>32.428095338536167</v>
      </c>
      <c r="Z74" s="17">
        <v>94.244604316546756</v>
      </c>
      <c r="AA74" s="15">
        <v>12.51</v>
      </c>
      <c r="AB74" s="11" t="s">
        <v>4</v>
      </c>
      <c r="AC74" s="16">
        <v>1.3063307391315571</v>
      </c>
    </row>
    <row r="75" spans="1:29" x14ac:dyDescent="0.2">
      <c r="B75" s="3"/>
      <c r="C75" s="3"/>
      <c r="D75" s="3">
        <v>1100</v>
      </c>
      <c r="E75" s="3">
        <v>0.25</v>
      </c>
      <c r="F75" s="10">
        <v>8.9800000000000005E-2</v>
      </c>
      <c r="G75" s="11" t="s">
        <v>4</v>
      </c>
      <c r="H75" s="12">
        <v>0.01</v>
      </c>
      <c r="I75" s="10">
        <v>0.36199999999999999</v>
      </c>
      <c r="J75" s="11" t="s">
        <v>4</v>
      </c>
      <c r="K75" s="12">
        <v>0.09</v>
      </c>
      <c r="L75" s="15">
        <v>9.9659999999999993</v>
      </c>
      <c r="M75" s="11" t="s">
        <v>4</v>
      </c>
      <c r="N75" s="16">
        <v>5.4180000000000001</v>
      </c>
      <c r="O75" s="15">
        <v>3.996</v>
      </c>
      <c r="P75" s="11" t="s">
        <v>4</v>
      </c>
      <c r="Q75" s="16">
        <v>1.079</v>
      </c>
      <c r="R75" s="19">
        <v>111.1</v>
      </c>
      <c r="S75" s="11" t="s">
        <v>4</v>
      </c>
      <c r="T75" s="20">
        <v>60</v>
      </c>
      <c r="U75" s="13">
        <v>0.72</v>
      </c>
      <c r="V75" s="11" t="s">
        <v>4</v>
      </c>
      <c r="W75" s="14">
        <v>0.72</v>
      </c>
      <c r="Y75" s="17">
        <v>25.935911602209945</v>
      </c>
      <c r="Z75" s="17">
        <v>5.7553956834532372</v>
      </c>
      <c r="AA75" s="15"/>
      <c r="AB75" s="11"/>
      <c r="AC75" s="16"/>
    </row>
    <row r="76" spans="1:29" x14ac:dyDescent="0.2">
      <c r="L76" s="15"/>
      <c r="Q76" s="13"/>
    </row>
    <row r="77" spans="1:29" x14ac:dyDescent="0.2">
      <c r="B77" s="3" t="s">
        <v>15</v>
      </c>
      <c r="C77" s="3">
        <v>0.1643</v>
      </c>
      <c r="D77" s="3">
        <v>850</v>
      </c>
      <c r="E77" s="3">
        <v>0.25</v>
      </c>
      <c r="F77" s="10">
        <v>1.1086</v>
      </c>
      <c r="G77" s="11" t="s">
        <v>4</v>
      </c>
      <c r="H77" s="12">
        <v>1.26E-2</v>
      </c>
      <c r="I77" s="13">
        <v>5.0250000000000004</v>
      </c>
      <c r="J77" s="11" t="s">
        <v>4</v>
      </c>
      <c r="K77" s="14">
        <v>0.159</v>
      </c>
      <c r="L77" s="15">
        <v>115.374</v>
      </c>
      <c r="M77" s="11" t="s">
        <v>4</v>
      </c>
      <c r="N77" s="16">
        <v>5.4550000000000001</v>
      </c>
      <c r="O77" s="13">
        <v>4.4930000000000003</v>
      </c>
      <c r="P77" s="11" t="s">
        <v>4</v>
      </c>
      <c r="Q77" s="14">
        <v>0.13700000000000001</v>
      </c>
      <c r="R77" s="15">
        <v>103.2</v>
      </c>
      <c r="S77" s="11" t="s">
        <v>4</v>
      </c>
      <c r="T77" s="16">
        <v>4.8</v>
      </c>
      <c r="U77" s="13">
        <v>10.38</v>
      </c>
      <c r="V77" s="11" t="s">
        <v>4</v>
      </c>
      <c r="W77" s="14">
        <v>0.9</v>
      </c>
      <c r="Y77" s="17">
        <v>33.938985074626864</v>
      </c>
      <c r="Z77" s="17">
        <v>100</v>
      </c>
      <c r="AA77" s="13">
        <v>10.38</v>
      </c>
      <c r="AB77" s="11" t="s">
        <v>4</v>
      </c>
      <c r="AC77" s="14">
        <v>0.9</v>
      </c>
    </row>
    <row r="78" spans="1:29" x14ac:dyDescent="0.2">
      <c r="B78" s="3"/>
      <c r="C78" s="3"/>
      <c r="D78" s="3">
        <v>1100</v>
      </c>
      <c r="E78" s="3">
        <v>0.25</v>
      </c>
      <c r="F78" s="10">
        <v>0.109</v>
      </c>
      <c r="G78" s="11" t="s">
        <v>4</v>
      </c>
      <c r="H78" s="12">
        <v>9.5999999999999992E-3</v>
      </c>
      <c r="I78" s="10">
        <v>0.38300000000000001</v>
      </c>
      <c r="J78" s="11" t="s">
        <v>4</v>
      </c>
      <c r="K78" s="18">
        <v>9.6000000000000002E-2</v>
      </c>
      <c r="L78" s="15">
        <v>12.99</v>
      </c>
      <c r="M78" s="11" t="s">
        <v>4</v>
      </c>
      <c r="N78" s="16">
        <v>5.4589999999999996</v>
      </c>
      <c r="O78" s="13">
        <v>3.4430000000000001</v>
      </c>
      <c r="P78" s="11" t="s">
        <v>4</v>
      </c>
      <c r="Q78" s="14">
        <v>0.90100000000000002</v>
      </c>
      <c r="R78" s="19">
        <v>117.1</v>
      </c>
      <c r="S78" s="11" t="s">
        <v>4</v>
      </c>
      <c r="T78" s="20">
        <v>48.9</v>
      </c>
      <c r="U78" s="13"/>
      <c r="V78" s="11" t="s">
        <v>46</v>
      </c>
      <c r="W78" s="14"/>
      <c r="Y78" s="17">
        <v>0</v>
      </c>
      <c r="Z78" s="17">
        <v>0</v>
      </c>
      <c r="AA78" s="15"/>
      <c r="AB78" s="11"/>
      <c r="AC78" s="16"/>
    </row>
    <row r="79" spans="1:29" x14ac:dyDescent="0.2">
      <c r="L79" s="15"/>
      <c r="Q79" s="13"/>
    </row>
    <row r="80" spans="1:29" x14ac:dyDescent="0.2">
      <c r="A80" s="2" t="s">
        <v>47</v>
      </c>
      <c r="B80" s="3" t="s">
        <v>17</v>
      </c>
      <c r="C80" s="3">
        <v>0.15210000000000001</v>
      </c>
      <c r="D80" s="3">
        <v>850</v>
      </c>
      <c r="E80" s="3">
        <v>0.25</v>
      </c>
      <c r="F80" s="10">
        <v>1.6968000000000001</v>
      </c>
      <c r="G80" s="11" t="s">
        <v>4</v>
      </c>
      <c r="H80" s="12">
        <v>1.7500000000000002E-2</v>
      </c>
      <c r="I80" s="13">
        <v>6.4980000000000002</v>
      </c>
      <c r="J80" s="11" t="s">
        <v>4</v>
      </c>
      <c r="K80" s="14">
        <v>0.16500000000000001</v>
      </c>
      <c r="L80" s="15">
        <v>178.52799999999999</v>
      </c>
      <c r="M80" s="11" t="s">
        <v>4</v>
      </c>
      <c r="N80" s="16">
        <v>5.84</v>
      </c>
      <c r="O80" s="10">
        <v>3.7679999999999998</v>
      </c>
      <c r="P80" s="11" t="s">
        <v>4</v>
      </c>
      <c r="Q80" s="12">
        <v>0.09</v>
      </c>
      <c r="R80" s="15">
        <v>105.1</v>
      </c>
      <c r="S80" s="11" t="s">
        <v>4</v>
      </c>
      <c r="T80" s="16">
        <v>3.4</v>
      </c>
      <c r="U80" s="13">
        <v>9.0399999999999991</v>
      </c>
      <c r="V80" s="11" t="s">
        <v>4</v>
      </c>
      <c r="W80" s="14">
        <v>0.99</v>
      </c>
      <c r="Y80" s="17">
        <v>21.160110803324102</v>
      </c>
      <c r="Z80" s="17">
        <v>70.51482059282371</v>
      </c>
      <c r="AA80" s="15">
        <v>12.819999999999999</v>
      </c>
      <c r="AB80" s="11" t="s">
        <v>4</v>
      </c>
      <c r="AC80" s="16">
        <v>1.1681181447096864</v>
      </c>
    </row>
    <row r="81" spans="1:29" x14ac:dyDescent="0.2">
      <c r="B81" s="3"/>
      <c r="C81" s="3"/>
      <c r="D81" s="3">
        <v>1100</v>
      </c>
      <c r="E81" s="3">
        <v>0.25</v>
      </c>
      <c r="F81" s="10">
        <v>0.1651</v>
      </c>
      <c r="G81" s="11" t="s">
        <v>4</v>
      </c>
      <c r="H81" s="12">
        <v>9.4999999999999998E-3</v>
      </c>
      <c r="I81" s="10">
        <v>1.07</v>
      </c>
      <c r="J81" s="11" t="s">
        <v>4</v>
      </c>
      <c r="K81" s="18">
        <v>9.0999999999999998E-2</v>
      </c>
      <c r="L81" s="15">
        <v>17.050999999999998</v>
      </c>
      <c r="M81" s="11" t="s">
        <v>4</v>
      </c>
      <c r="N81" s="16">
        <v>5.2779999999999996</v>
      </c>
      <c r="O81" s="13">
        <v>6.4359999999999999</v>
      </c>
      <c r="P81" s="11" t="s">
        <v>4</v>
      </c>
      <c r="Q81" s="14">
        <v>0.65</v>
      </c>
      <c r="R81" s="19">
        <v>103.4</v>
      </c>
      <c r="S81" s="11" t="s">
        <v>4</v>
      </c>
      <c r="T81" s="20">
        <v>31.7</v>
      </c>
      <c r="U81" s="13">
        <v>3.78</v>
      </c>
      <c r="V81" s="11" t="s">
        <v>4</v>
      </c>
      <c r="W81" s="14">
        <v>0.62</v>
      </c>
      <c r="Y81" s="17">
        <v>53.732523364485985</v>
      </c>
      <c r="Z81" s="17">
        <v>29.485179407176286</v>
      </c>
      <c r="AA81" s="15"/>
      <c r="AB81" s="11"/>
      <c r="AC81" s="16"/>
    </row>
    <row r="82" spans="1:29" x14ac:dyDescent="0.2">
      <c r="L82" s="15"/>
      <c r="Q82" s="13"/>
    </row>
    <row r="83" spans="1:29" x14ac:dyDescent="0.2">
      <c r="B83" s="3" t="s">
        <v>15</v>
      </c>
      <c r="C83" s="3">
        <v>0.16289999999999999</v>
      </c>
      <c r="D83" s="3">
        <v>850</v>
      </c>
      <c r="E83" s="3">
        <v>0.25</v>
      </c>
      <c r="F83" s="10">
        <v>1.4186000000000001</v>
      </c>
      <c r="G83" s="11" t="s">
        <v>4</v>
      </c>
      <c r="H83" s="12">
        <v>1.06E-2</v>
      </c>
      <c r="I83" s="13">
        <v>5.6929999999999996</v>
      </c>
      <c r="J83" s="11" t="s">
        <v>4</v>
      </c>
      <c r="K83" s="18">
        <v>0.16</v>
      </c>
      <c r="L83" s="15">
        <v>143.89599999999999</v>
      </c>
      <c r="M83" s="11" t="s">
        <v>4</v>
      </c>
      <c r="N83" s="16">
        <v>5.2060000000000004</v>
      </c>
      <c r="O83" s="13">
        <v>4.0309999999999997</v>
      </c>
      <c r="P83" s="11" t="s">
        <v>4</v>
      </c>
      <c r="Q83" s="14">
        <v>0.111</v>
      </c>
      <c r="R83" s="15">
        <v>101.3</v>
      </c>
      <c r="S83" s="11" t="s">
        <v>4</v>
      </c>
      <c r="T83" s="16">
        <v>3.5</v>
      </c>
      <c r="U83" s="13">
        <v>9.36</v>
      </c>
      <c r="V83" s="11" t="s">
        <v>4</v>
      </c>
      <c r="W83" s="14">
        <v>0.96</v>
      </c>
      <c r="Y83" s="17">
        <v>26.782785877393287</v>
      </c>
      <c r="Z83" s="17">
        <v>80.481513327601022</v>
      </c>
      <c r="AA83" s="15">
        <v>11.629999999999999</v>
      </c>
      <c r="AB83" s="11" t="s">
        <v>4</v>
      </c>
      <c r="AC83" s="16">
        <v>1.0778218776773831</v>
      </c>
    </row>
    <row r="84" spans="1:29" x14ac:dyDescent="0.2">
      <c r="B84" s="3"/>
      <c r="C84" s="3"/>
      <c r="D84" s="3">
        <v>1100</v>
      </c>
      <c r="E84" s="3">
        <v>0.25</v>
      </c>
      <c r="F84" s="21">
        <v>0.17660000000000001</v>
      </c>
      <c r="G84" s="11" t="s">
        <v>4</v>
      </c>
      <c r="H84" s="22">
        <v>5.4999999999999997E-3</v>
      </c>
      <c r="I84" s="10">
        <v>0.90400000000000003</v>
      </c>
      <c r="J84" s="11" t="s">
        <v>4</v>
      </c>
      <c r="K84" s="18">
        <v>8.1000000000000003E-2</v>
      </c>
      <c r="L84" s="15">
        <v>17.622</v>
      </c>
      <c r="M84" s="11" t="s">
        <v>4</v>
      </c>
      <c r="N84" s="16">
        <v>5.556</v>
      </c>
      <c r="O84" s="13">
        <v>5.0460000000000003</v>
      </c>
      <c r="P84" s="11" t="s">
        <v>4</v>
      </c>
      <c r="Q84" s="14">
        <v>0.46800000000000003</v>
      </c>
      <c r="R84" s="19">
        <v>99.5</v>
      </c>
      <c r="S84" s="11" t="s">
        <v>4</v>
      </c>
      <c r="T84" s="20">
        <v>30.5</v>
      </c>
      <c r="U84" s="13">
        <v>2.27</v>
      </c>
      <c r="V84" s="11" t="s">
        <v>4</v>
      </c>
      <c r="W84" s="14">
        <v>0.49</v>
      </c>
      <c r="Y84" s="17">
        <v>40.90519911504424</v>
      </c>
      <c r="Z84" s="17">
        <v>19.518486672398971</v>
      </c>
      <c r="AA84" s="15"/>
      <c r="AB84" s="11"/>
      <c r="AC84" s="16"/>
    </row>
    <row r="85" spans="1:29" x14ac:dyDescent="0.2">
      <c r="L85" s="15"/>
      <c r="Q85" s="13"/>
    </row>
    <row r="86" spans="1:29" x14ac:dyDescent="0.2">
      <c r="A86" s="2" t="s">
        <v>34</v>
      </c>
      <c r="B86" s="3" t="s">
        <v>17</v>
      </c>
      <c r="C86" s="3">
        <v>0.1615</v>
      </c>
      <c r="D86" s="3">
        <v>850</v>
      </c>
      <c r="E86" s="3">
        <v>0.25</v>
      </c>
      <c r="F86" s="10">
        <v>1.3032999999999999</v>
      </c>
      <c r="G86" s="11" t="s">
        <v>4</v>
      </c>
      <c r="H86" s="12">
        <v>1.41E-2</v>
      </c>
      <c r="I86" s="13">
        <v>5.8079999999999998</v>
      </c>
      <c r="J86" s="11" t="s">
        <v>4</v>
      </c>
      <c r="K86" s="14">
        <v>0.20599999999999999</v>
      </c>
      <c r="L86" s="15">
        <v>137.02199999999999</v>
      </c>
      <c r="M86" s="11" t="s">
        <v>4</v>
      </c>
      <c r="N86" s="16">
        <v>5.774</v>
      </c>
      <c r="O86" s="13">
        <v>4.3860000000000001</v>
      </c>
      <c r="P86" s="11" t="s">
        <v>4</v>
      </c>
      <c r="Q86" s="14">
        <v>0.151</v>
      </c>
      <c r="R86" s="15">
        <v>105</v>
      </c>
      <c r="S86" s="11" t="s">
        <v>4</v>
      </c>
      <c r="T86" s="16">
        <v>4.4000000000000004</v>
      </c>
      <c r="U86" s="15">
        <v>11.54</v>
      </c>
      <c r="V86" s="11" t="s">
        <v>4</v>
      </c>
      <c r="W86" s="16">
        <v>1.2</v>
      </c>
      <c r="Y86" s="17">
        <v>32.088670798898072</v>
      </c>
      <c r="Z86" s="17">
        <v>92.39391513210569</v>
      </c>
      <c r="AA86" s="15">
        <v>12.489999999999998</v>
      </c>
      <c r="AB86" s="11" t="s">
        <v>4</v>
      </c>
      <c r="AC86" s="16">
        <v>1.3599999999999999</v>
      </c>
    </row>
    <row r="87" spans="1:29" x14ac:dyDescent="0.2">
      <c r="B87" s="3"/>
      <c r="C87" s="3"/>
      <c r="D87" s="3">
        <v>1100</v>
      </c>
      <c r="E87" s="3">
        <v>0.25</v>
      </c>
      <c r="F87" s="10">
        <v>0.10150000000000001</v>
      </c>
      <c r="G87" s="11" t="s">
        <v>4</v>
      </c>
      <c r="H87" s="12">
        <v>1.01E-2</v>
      </c>
      <c r="I87" s="10">
        <v>0.45700000000000002</v>
      </c>
      <c r="J87" s="11" t="s">
        <v>4</v>
      </c>
      <c r="K87" s="18">
        <v>0.1</v>
      </c>
      <c r="L87" s="15">
        <v>11.304</v>
      </c>
      <c r="M87" s="11" t="s">
        <v>4</v>
      </c>
      <c r="N87" s="16">
        <v>5.4459999999999997</v>
      </c>
      <c r="O87" s="15">
        <v>4.4669999999999996</v>
      </c>
      <c r="P87" s="11" t="s">
        <v>4</v>
      </c>
      <c r="Q87" s="16">
        <v>1.0609999999999999</v>
      </c>
      <c r="R87" s="19">
        <v>111.5</v>
      </c>
      <c r="S87" s="11" t="s">
        <v>4</v>
      </c>
      <c r="T87" s="20">
        <v>53.4</v>
      </c>
      <c r="U87" s="13">
        <v>0.95</v>
      </c>
      <c r="V87" s="11" t="s">
        <v>4</v>
      </c>
      <c r="W87" s="14">
        <v>0.64</v>
      </c>
      <c r="Y87" s="17">
        <v>33.572210065645514</v>
      </c>
      <c r="Z87" s="17">
        <v>7.6060848678943165</v>
      </c>
      <c r="AA87" s="15"/>
      <c r="AB87" s="11"/>
      <c r="AC87" s="16"/>
    </row>
    <row r="88" spans="1:29" x14ac:dyDescent="0.2">
      <c r="L88" s="15"/>
      <c r="Q88" s="13"/>
    </row>
    <row r="89" spans="1:29" x14ac:dyDescent="0.2">
      <c r="B89" s="3" t="s">
        <v>15</v>
      </c>
      <c r="C89" s="3">
        <v>0.14580000000000001</v>
      </c>
      <c r="D89" s="3">
        <v>850</v>
      </c>
      <c r="E89" s="3">
        <v>0.25</v>
      </c>
      <c r="F89" s="10">
        <v>1.3202</v>
      </c>
      <c r="G89" s="11" t="s">
        <v>4</v>
      </c>
      <c r="H89" s="12">
        <v>1.2999999999999999E-2</v>
      </c>
      <c r="I89" s="13">
        <v>5.9029999999999996</v>
      </c>
      <c r="J89" s="11" t="s">
        <v>4</v>
      </c>
      <c r="K89" s="14">
        <v>0.17100000000000001</v>
      </c>
      <c r="L89" s="15">
        <v>136.99600000000001</v>
      </c>
      <c r="M89" s="11" t="s">
        <v>4</v>
      </c>
      <c r="N89" s="16">
        <v>5.2709999999999999</v>
      </c>
      <c r="O89" s="13">
        <v>4.4930000000000003</v>
      </c>
      <c r="P89" s="11" t="s">
        <v>4</v>
      </c>
      <c r="Q89" s="14">
        <v>0.13100000000000001</v>
      </c>
      <c r="R89" s="15">
        <v>103.7</v>
      </c>
      <c r="S89" s="11" t="s">
        <v>4</v>
      </c>
      <c r="T89" s="16">
        <v>3.9</v>
      </c>
      <c r="U89" s="15">
        <v>13.93</v>
      </c>
      <c r="V89" s="11" t="s">
        <v>4</v>
      </c>
      <c r="W89" s="16">
        <v>1.1599999999999999</v>
      </c>
      <c r="Y89" s="17">
        <v>34.406132475012711</v>
      </c>
      <c r="Z89" s="17">
        <v>84.475439660400255</v>
      </c>
      <c r="AA89" s="15">
        <v>16.489999999999998</v>
      </c>
      <c r="AB89" s="11" t="s">
        <v>4</v>
      </c>
      <c r="AC89" s="16">
        <v>1.3346160496562298</v>
      </c>
    </row>
    <row r="90" spans="1:29" x14ac:dyDescent="0.2">
      <c r="B90" s="3"/>
      <c r="C90" s="3"/>
      <c r="D90" s="3">
        <v>1100</v>
      </c>
      <c r="E90" s="3">
        <v>0.25</v>
      </c>
      <c r="F90" s="21">
        <v>0.13109999999999999</v>
      </c>
      <c r="G90" s="11" t="s">
        <v>4</v>
      </c>
      <c r="H90" s="22">
        <v>5.4000000000000003E-3</v>
      </c>
      <c r="I90" s="10">
        <v>0.77100000000000002</v>
      </c>
      <c r="J90" s="11" t="s">
        <v>4</v>
      </c>
      <c r="K90" s="18">
        <v>9.7000000000000003E-2</v>
      </c>
      <c r="L90" s="15">
        <v>14.975</v>
      </c>
      <c r="M90" s="11" t="s">
        <v>4</v>
      </c>
      <c r="N90" s="16">
        <v>5.0629999999999997</v>
      </c>
      <c r="O90" s="13">
        <v>5.8049999999999997</v>
      </c>
      <c r="P90" s="11" t="s">
        <v>4</v>
      </c>
      <c r="Q90" s="14">
        <v>0.755</v>
      </c>
      <c r="R90" s="19">
        <v>114</v>
      </c>
      <c r="S90" s="11" t="s">
        <v>4</v>
      </c>
      <c r="T90" s="20">
        <v>37.5</v>
      </c>
      <c r="U90" s="13">
        <v>2.56</v>
      </c>
      <c r="V90" s="11" t="s">
        <v>4</v>
      </c>
      <c r="W90" s="14">
        <v>0.66</v>
      </c>
      <c r="Y90" s="17">
        <v>48.41089494163424</v>
      </c>
      <c r="Z90" s="17">
        <v>15.524560339599761</v>
      </c>
      <c r="AA90" s="15"/>
      <c r="AB90" s="11"/>
      <c r="AC90" s="16"/>
    </row>
    <row r="91" spans="1:29" x14ac:dyDescent="0.2">
      <c r="L91" s="15"/>
      <c r="Q91" s="13"/>
    </row>
    <row r="92" spans="1:29" x14ac:dyDescent="0.2">
      <c r="B92" s="3" t="s">
        <v>22</v>
      </c>
      <c r="C92" s="3">
        <v>0.13469999999999999</v>
      </c>
      <c r="D92" s="3">
        <v>850</v>
      </c>
      <c r="E92" s="3">
        <v>0.25</v>
      </c>
      <c r="F92" s="10">
        <v>1.1805000000000001</v>
      </c>
      <c r="G92" s="11" t="s">
        <v>4</v>
      </c>
      <c r="H92" s="12">
        <v>1.43E-2</v>
      </c>
      <c r="I92" s="13">
        <v>4.9909999999999997</v>
      </c>
      <c r="J92" s="11" t="s">
        <v>4</v>
      </c>
      <c r="K92" s="14">
        <v>0.154</v>
      </c>
      <c r="L92" s="15">
        <v>122.337</v>
      </c>
      <c r="M92" s="11" t="s">
        <v>4</v>
      </c>
      <c r="N92" s="16">
        <v>4.97</v>
      </c>
      <c r="O92" s="13">
        <v>4.0789999999999997</v>
      </c>
      <c r="P92" s="11" t="s">
        <v>4</v>
      </c>
      <c r="Q92" s="14">
        <v>0.11700000000000001</v>
      </c>
      <c r="R92" s="15">
        <v>100.4</v>
      </c>
      <c r="S92" s="11" t="s">
        <v>4</v>
      </c>
      <c r="T92" s="16">
        <v>4.0999999999999996</v>
      </c>
      <c r="U92" s="15">
        <v>9.84</v>
      </c>
      <c r="V92" s="11" t="s">
        <v>4</v>
      </c>
      <c r="W92" s="16">
        <v>1.01</v>
      </c>
      <c r="Y92" s="17">
        <v>26.556762171909437</v>
      </c>
      <c r="Z92" s="17">
        <v>90.858725761772845</v>
      </c>
      <c r="AA92" s="15">
        <v>10.83</v>
      </c>
      <c r="AB92" s="11" t="s">
        <v>4</v>
      </c>
      <c r="AC92" s="16">
        <v>1.1597413504743201</v>
      </c>
    </row>
    <row r="93" spans="1:29" x14ac:dyDescent="0.2">
      <c r="B93" s="3"/>
      <c r="C93" s="3"/>
      <c r="D93" s="3">
        <v>1100</v>
      </c>
      <c r="E93" s="3">
        <v>0.25</v>
      </c>
      <c r="F93" s="21">
        <v>6.6000000000000003E-2</v>
      </c>
      <c r="G93" s="11" t="s">
        <v>4</v>
      </c>
      <c r="H93" s="22">
        <v>5.1000000000000004E-3</v>
      </c>
      <c r="I93" s="10">
        <v>0.33900000000000002</v>
      </c>
      <c r="J93" s="11" t="s">
        <v>4</v>
      </c>
      <c r="K93" s="18">
        <v>7.6999999999999999E-2</v>
      </c>
      <c r="L93" s="15">
        <v>5.9080000000000004</v>
      </c>
      <c r="M93" s="11" t="s">
        <v>4</v>
      </c>
      <c r="N93" s="16">
        <v>4.63</v>
      </c>
      <c r="O93" s="13">
        <v>4.9800000000000004</v>
      </c>
      <c r="P93" s="11" t="s">
        <v>4</v>
      </c>
      <c r="Q93" s="16">
        <v>1.196</v>
      </c>
      <c r="R93" s="19">
        <v>87.3</v>
      </c>
      <c r="S93" s="11" t="s">
        <v>4</v>
      </c>
      <c r="T93" s="20">
        <v>68.7</v>
      </c>
      <c r="U93" s="13">
        <v>0.99</v>
      </c>
      <c r="V93" s="11" t="s">
        <v>4</v>
      </c>
      <c r="W93" s="14">
        <v>0.56999999999999995</v>
      </c>
      <c r="Y93" s="17">
        <v>39.337168141592912</v>
      </c>
      <c r="Z93" s="17">
        <v>9.1412742382271475</v>
      </c>
      <c r="AA93" s="15"/>
      <c r="AB93" s="11"/>
      <c r="AC93" s="16"/>
    </row>
    <row r="94" spans="1:29" x14ac:dyDescent="0.2">
      <c r="L94" s="15"/>
      <c r="Q94" s="13"/>
    </row>
    <row r="95" spans="1:29" x14ac:dyDescent="0.2">
      <c r="A95" s="2" t="s">
        <v>35</v>
      </c>
      <c r="B95" s="3" t="s">
        <v>17</v>
      </c>
      <c r="C95" s="3">
        <v>0.14330000000000001</v>
      </c>
      <c r="D95" s="3">
        <v>850</v>
      </c>
      <c r="E95" s="3">
        <v>0.25</v>
      </c>
      <c r="F95" s="10">
        <v>0.99099999999999999</v>
      </c>
      <c r="G95" s="11" t="s">
        <v>4</v>
      </c>
      <c r="H95" s="12">
        <v>1.34E-2</v>
      </c>
      <c r="I95" s="13">
        <v>8.6219999999999999</v>
      </c>
      <c r="J95" s="11" t="s">
        <v>4</v>
      </c>
      <c r="K95" s="14">
        <v>0.218</v>
      </c>
      <c r="L95" s="15">
        <v>109.604</v>
      </c>
      <c r="M95" s="11" t="s">
        <v>4</v>
      </c>
      <c r="N95" s="16">
        <v>5.7370000000000001</v>
      </c>
      <c r="O95" s="13">
        <v>8.57</v>
      </c>
      <c r="P95" s="11" t="s">
        <v>4</v>
      </c>
      <c r="Q95" s="14">
        <v>0.216</v>
      </c>
      <c r="R95" s="15">
        <v>110.6</v>
      </c>
      <c r="S95" s="11" t="s">
        <v>4</v>
      </c>
      <c r="T95" s="16">
        <v>5.7</v>
      </c>
      <c r="U95" s="15">
        <v>38.9</v>
      </c>
      <c r="V95" s="11" t="s">
        <v>4</v>
      </c>
      <c r="W95" s="16">
        <v>1.38</v>
      </c>
      <c r="Y95" s="17">
        <v>64.652864764555787</v>
      </c>
      <c r="Z95" s="17">
        <v>97.665076575445639</v>
      </c>
      <c r="AA95" s="15">
        <v>39.83</v>
      </c>
      <c r="AB95" s="11" t="s">
        <v>4</v>
      </c>
      <c r="AC95" s="16">
        <v>1.5254179755070412</v>
      </c>
    </row>
    <row r="96" spans="1:29" x14ac:dyDescent="0.2">
      <c r="B96" s="3"/>
      <c r="C96" s="3"/>
      <c r="D96" s="3">
        <v>1100</v>
      </c>
      <c r="E96" s="3">
        <v>0.25</v>
      </c>
      <c r="F96" s="10">
        <v>7.7499999999999999E-2</v>
      </c>
      <c r="G96" s="11" t="s">
        <v>4</v>
      </c>
      <c r="H96" s="12">
        <v>1.0999999999999999E-2</v>
      </c>
      <c r="I96" s="10">
        <v>0.36399999999999999</v>
      </c>
      <c r="J96" s="11" t="s">
        <v>4</v>
      </c>
      <c r="K96" s="18">
        <v>8.7999999999999995E-2</v>
      </c>
      <c r="L96" s="15">
        <v>11.846</v>
      </c>
      <c r="M96" s="11" t="s">
        <v>4</v>
      </c>
      <c r="N96" s="16">
        <v>5.4180000000000001</v>
      </c>
      <c r="O96" s="15">
        <v>4.6660000000000004</v>
      </c>
      <c r="P96" s="11" t="s">
        <v>4</v>
      </c>
      <c r="Q96" s="16">
        <v>1.292</v>
      </c>
      <c r="R96" s="19">
        <v>153.1</v>
      </c>
      <c r="S96" s="11" t="s">
        <v>4</v>
      </c>
      <c r="T96" s="20">
        <v>71.400000000000006</v>
      </c>
      <c r="U96" s="13">
        <v>0.93</v>
      </c>
      <c r="V96" s="11" t="s">
        <v>4</v>
      </c>
      <c r="W96" s="14">
        <v>0.65</v>
      </c>
      <c r="Y96" s="17">
        <v>36.612362637362644</v>
      </c>
      <c r="Z96" s="17">
        <v>2.334923424554356</v>
      </c>
      <c r="AA96" s="15"/>
      <c r="AB96" s="11"/>
      <c r="AC96" s="16"/>
    </row>
    <row r="97" spans="1:29" x14ac:dyDescent="0.2">
      <c r="B97" s="3"/>
      <c r="C97" s="3"/>
      <c r="D97" s="3"/>
      <c r="E97" s="3"/>
      <c r="F97" s="10"/>
      <c r="G97" s="11"/>
      <c r="H97" s="12"/>
      <c r="I97" s="10"/>
      <c r="J97" s="11"/>
      <c r="K97" s="18"/>
      <c r="L97" s="15"/>
      <c r="M97" s="11"/>
      <c r="N97" s="12"/>
      <c r="O97" s="10"/>
      <c r="P97" s="11"/>
      <c r="Q97" s="14"/>
      <c r="R97" s="15"/>
      <c r="S97" s="11"/>
      <c r="T97" s="16"/>
      <c r="U97" s="13"/>
      <c r="V97" s="11"/>
      <c r="W97" s="14"/>
      <c r="Y97" s="17"/>
      <c r="Z97" s="17"/>
      <c r="AA97" s="15"/>
      <c r="AB97" s="11"/>
      <c r="AC97" s="16"/>
    </row>
    <row r="98" spans="1:29" x14ac:dyDescent="0.2">
      <c r="B98" s="3" t="s">
        <v>15</v>
      </c>
      <c r="C98" s="3">
        <v>0.1598</v>
      </c>
      <c r="D98" s="3">
        <v>850</v>
      </c>
      <c r="E98" s="3">
        <v>0.25</v>
      </c>
      <c r="F98" s="21">
        <v>0.99519999999999997</v>
      </c>
      <c r="G98" s="11" t="s">
        <v>4</v>
      </c>
      <c r="H98" s="22">
        <v>7.1999999999999998E-3</v>
      </c>
      <c r="I98" s="13">
        <v>8.9740000000000002</v>
      </c>
      <c r="J98" s="11" t="s">
        <v>4</v>
      </c>
      <c r="K98" s="14">
        <v>0.17599999999999999</v>
      </c>
      <c r="L98" s="15">
        <v>107.652</v>
      </c>
      <c r="M98" s="11" t="s">
        <v>4</v>
      </c>
      <c r="N98" s="16">
        <v>5.1219999999999999</v>
      </c>
      <c r="O98" s="13">
        <v>9.0679999999999996</v>
      </c>
      <c r="P98" s="11" t="s">
        <v>4</v>
      </c>
      <c r="Q98" s="14">
        <v>0.17399999999999999</v>
      </c>
      <c r="R98" s="15">
        <v>108.1</v>
      </c>
      <c r="S98" s="11" t="s">
        <v>4</v>
      </c>
      <c r="T98" s="16">
        <v>5</v>
      </c>
      <c r="U98" s="15">
        <v>38.14</v>
      </c>
      <c r="V98" s="11" t="s">
        <v>4</v>
      </c>
      <c r="W98" s="16">
        <v>1.04</v>
      </c>
      <c r="Y98" s="17">
        <v>67.915890349899712</v>
      </c>
      <c r="Z98" s="17">
        <v>95.588972431077707</v>
      </c>
      <c r="AA98" s="15">
        <v>39.9</v>
      </c>
      <c r="AB98" s="11" t="s">
        <v>4</v>
      </c>
      <c r="AC98" s="16">
        <v>1.1412712210513329</v>
      </c>
    </row>
    <row r="99" spans="1:29" x14ac:dyDescent="0.2">
      <c r="B99" s="3"/>
      <c r="C99" s="3"/>
      <c r="D99" s="3">
        <v>1100</v>
      </c>
      <c r="E99" s="3">
        <v>0.25</v>
      </c>
      <c r="F99" s="21">
        <v>8.9200000000000002E-2</v>
      </c>
      <c r="G99" s="11" t="s">
        <v>4</v>
      </c>
      <c r="H99" s="22">
        <v>7.1000000000000004E-3</v>
      </c>
      <c r="I99" s="10">
        <v>0.55100000000000005</v>
      </c>
      <c r="J99" s="11" t="s">
        <v>4</v>
      </c>
      <c r="K99" s="18">
        <v>7.2999999999999995E-2</v>
      </c>
      <c r="L99" s="15">
        <v>7.95</v>
      </c>
      <c r="M99" s="11" t="s">
        <v>4</v>
      </c>
      <c r="N99" s="16">
        <v>5.2510000000000003</v>
      </c>
      <c r="O99" s="13">
        <v>6.1059999999999999</v>
      </c>
      <c r="P99" s="11" t="s">
        <v>4</v>
      </c>
      <c r="Q99" s="14">
        <v>0.93</v>
      </c>
      <c r="R99" s="19">
        <v>88.9</v>
      </c>
      <c r="S99" s="11" t="s">
        <v>4</v>
      </c>
      <c r="T99" s="20">
        <v>57.2</v>
      </c>
      <c r="U99" s="13">
        <v>1.76</v>
      </c>
      <c r="V99" s="11" t="s">
        <v>4</v>
      </c>
      <c r="W99" s="14">
        <v>0.47</v>
      </c>
      <c r="Y99" s="17">
        <v>51.043194192377491</v>
      </c>
      <c r="Z99" s="17">
        <v>4.4110275689223055</v>
      </c>
      <c r="AA99" s="15"/>
      <c r="AB99" s="11"/>
      <c r="AC99" s="16"/>
    </row>
    <row r="100" spans="1:29" x14ac:dyDescent="0.2">
      <c r="L100" s="15"/>
      <c r="Q100" s="13"/>
    </row>
    <row r="101" spans="1:29" x14ac:dyDescent="0.2">
      <c r="A101" s="2" t="s">
        <v>36</v>
      </c>
      <c r="B101" s="3" t="s">
        <v>17</v>
      </c>
      <c r="C101" s="3">
        <v>0.16059999999999999</v>
      </c>
      <c r="D101" s="3">
        <v>850</v>
      </c>
      <c r="E101" s="3">
        <v>0.25</v>
      </c>
      <c r="F101" s="10">
        <v>1.1738999999999999</v>
      </c>
      <c r="G101" s="11" t="s">
        <v>4</v>
      </c>
      <c r="H101" s="12">
        <v>1.8200000000000001E-2</v>
      </c>
      <c r="I101" s="13">
        <v>9.02</v>
      </c>
      <c r="J101" s="11" t="s">
        <v>4</v>
      </c>
      <c r="K101" s="14">
        <v>0.20200000000000001</v>
      </c>
      <c r="L101" s="15">
        <v>123.79600000000001</v>
      </c>
      <c r="M101" s="11" t="s">
        <v>4</v>
      </c>
      <c r="N101" s="16">
        <v>5.7619999999999996</v>
      </c>
      <c r="O101" s="13">
        <v>7.5709999999999997</v>
      </c>
      <c r="P101" s="11" t="s">
        <v>4</v>
      </c>
      <c r="Q101" s="14">
        <v>0.17799999999999999</v>
      </c>
      <c r="R101" s="15">
        <v>105.5</v>
      </c>
      <c r="S101" s="11" t="s">
        <v>4</v>
      </c>
      <c r="T101" s="16">
        <v>5</v>
      </c>
      <c r="U101" s="15">
        <v>33.799999999999997</v>
      </c>
      <c r="V101" s="11" t="s">
        <v>4</v>
      </c>
      <c r="W101" s="16">
        <v>1.1299999999999999</v>
      </c>
      <c r="Y101" s="17">
        <v>60.180487804878034</v>
      </c>
      <c r="Z101" s="17">
        <v>100</v>
      </c>
      <c r="AA101" s="15">
        <v>33.799999999999997</v>
      </c>
      <c r="AB101" s="11" t="s">
        <v>4</v>
      </c>
      <c r="AC101" s="16">
        <v>1.1299999999999999</v>
      </c>
    </row>
    <row r="102" spans="1:29" x14ac:dyDescent="0.2">
      <c r="B102" s="3"/>
      <c r="C102" s="3"/>
      <c r="D102" s="3">
        <v>1100</v>
      </c>
      <c r="E102" s="3">
        <v>0.25</v>
      </c>
      <c r="F102" s="10">
        <v>0.1008</v>
      </c>
      <c r="G102" s="11" t="s">
        <v>4</v>
      </c>
      <c r="H102" s="12">
        <v>1.06E-2</v>
      </c>
      <c r="I102" s="10">
        <v>0.27200000000000002</v>
      </c>
      <c r="J102" s="11" t="s">
        <v>4</v>
      </c>
      <c r="K102" s="18">
        <v>8.6999999999999994E-2</v>
      </c>
      <c r="L102" s="15">
        <v>11.239000000000001</v>
      </c>
      <c r="M102" s="11" t="s">
        <v>4</v>
      </c>
      <c r="N102" s="16">
        <v>5.5549999999999997</v>
      </c>
      <c r="O102" s="13">
        <v>2.68</v>
      </c>
      <c r="P102" s="11" t="s">
        <v>4</v>
      </c>
      <c r="Q102" s="14">
        <v>0.88800000000000001</v>
      </c>
      <c r="R102" s="19">
        <v>111.6</v>
      </c>
      <c r="S102" s="11" t="s">
        <v>4</v>
      </c>
      <c r="T102" s="20">
        <v>54.9</v>
      </c>
      <c r="U102" s="13"/>
      <c r="V102" s="11" t="s">
        <v>46</v>
      </c>
      <c r="W102" s="14"/>
      <c r="Y102" s="17">
        <v>0</v>
      </c>
      <c r="Z102" s="17">
        <v>0</v>
      </c>
      <c r="AA102" s="15"/>
      <c r="AB102" s="11"/>
      <c r="AC102" s="16"/>
    </row>
    <row r="103" spans="1:29" x14ac:dyDescent="0.2">
      <c r="L103" s="15"/>
      <c r="Q103" s="13"/>
    </row>
    <row r="104" spans="1:29" x14ac:dyDescent="0.2">
      <c r="B104" s="3" t="s">
        <v>15</v>
      </c>
      <c r="C104" s="3">
        <v>0.14799999999999999</v>
      </c>
      <c r="D104" s="3">
        <v>850</v>
      </c>
      <c r="E104" s="3">
        <v>0.25</v>
      </c>
      <c r="F104" s="10">
        <v>1.2793000000000001</v>
      </c>
      <c r="G104" s="11" t="s">
        <v>4</v>
      </c>
      <c r="H104" s="12">
        <v>9.5999999999999992E-3</v>
      </c>
      <c r="I104" s="13">
        <v>9.7550000000000008</v>
      </c>
      <c r="J104" s="11" t="s">
        <v>4</v>
      </c>
      <c r="K104" s="14">
        <v>0.20599999999999999</v>
      </c>
      <c r="L104" s="15">
        <v>136.624</v>
      </c>
      <c r="M104" s="11" t="s">
        <v>4</v>
      </c>
      <c r="N104" s="16">
        <v>5.218</v>
      </c>
      <c r="O104" s="13">
        <v>7.67</v>
      </c>
      <c r="P104" s="11" t="s">
        <v>4</v>
      </c>
      <c r="Q104" s="14">
        <v>0.159</v>
      </c>
      <c r="R104" s="15">
        <v>106.7</v>
      </c>
      <c r="S104" s="11" t="s">
        <v>4</v>
      </c>
      <c r="T104" s="16">
        <v>3.9</v>
      </c>
      <c r="U104" s="15">
        <v>40.82</v>
      </c>
      <c r="V104" s="11" t="s">
        <v>4</v>
      </c>
      <c r="W104" s="16">
        <v>1.32</v>
      </c>
      <c r="Y104" s="17">
        <v>61.930907227063038</v>
      </c>
      <c r="Z104" s="17">
        <v>92.64639128461188</v>
      </c>
      <c r="AA104" s="15">
        <v>44.06</v>
      </c>
      <c r="AB104" s="11" t="s">
        <v>4</v>
      </c>
      <c r="AC104" s="16">
        <v>1.4378108359586113</v>
      </c>
    </row>
    <row r="105" spans="1:29" x14ac:dyDescent="0.2">
      <c r="B105" s="3"/>
      <c r="C105" s="3"/>
      <c r="D105" s="3">
        <v>1100</v>
      </c>
      <c r="E105" s="3">
        <v>0.25</v>
      </c>
      <c r="F105" s="21">
        <v>0.1076</v>
      </c>
      <c r="G105" s="11" t="s">
        <v>4</v>
      </c>
      <c r="H105" s="22">
        <v>5.4000000000000003E-3</v>
      </c>
      <c r="I105" s="10">
        <v>0.80400000000000005</v>
      </c>
      <c r="J105" s="11" t="s">
        <v>4</v>
      </c>
      <c r="K105" s="18">
        <v>8.5000000000000006E-2</v>
      </c>
      <c r="L105" s="15">
        <v>13.455</v>
      </c>
      <c r="M105" s="11" t="s">
        <v>4</v>
      </c>
      <c r="N105" s="16">
        <v>5.1369999999999996</v>
      </c>
      <c r="O105" s="13">
        <v>7.3970000000000002</v>
      </c>
      <c r="P105" s="11" t="s">
        <v>4</v>
      </c>
      <c r="Q105" s="14">
        <v>0.85</v>
      </c>
      <c r="R105" s="19">
        <v>124.7</v>
      </c>
      <c r="S105" s="11" t="s">
        <v>4</v>
      </c>
      <c r="T105" s="20">
        <v>46.4</v>
      </c>
      <c r="U105" s="13">
        <v>3.24</v>
      </c>
      <c r="V105" s="11" t="s">
        <v>4</v>
      </c>
      <c r="W105" s="14">
        <v>0.56999999999999995</v>
      </c>
      <c r="Y105" s="17">
        <v>59.641791044776113</v>
      </c>
      <c r="Z105" s="17">
        <v>7.3536087153881073</v>
      </c>
      <c r="AA105" s="15"/>
      <c r="AB105" s="11"/>
      <c r="AC105" s="16"/>
    </row>
    <row r="106" spans="1:29" x14ac:dyDescent="0.2">
      <c r="L106" s="15"/>
      <c r="Q106" s="13"/>
    </row>
    <row r="107" spans="1:29" x14ac:dyDescent="0.2">
      <c r="B107" s="3" t="s">
        <v>22</v>
      </c>
      <c r="C107" s="3">
        <v>0.16250000000000001</v>
      </c>
      <c r="D107" s="3">
        <v>850</v>
      </c>
      <c r="E107" s="3">
        <v>0.25</v>
      </c>
      <c r="F107" s="10">
        <v>1.1854</v>
      </c>
      <c r="G107" s="11" t="s">
        <v>4</v>
      </c>
      <c r="H107" s="12">
        <v>1.29E-2</v>
      </c>
      <c r="I107" s="13">
        <v>9.3780000000000001</v>
      </c>
      <c r="J107" s="11" t="s">
        <v>4</v>
      </c>
      <c r="K107" s="14">
        <v>0.22700000000000001</v>
      </c>
      <c r="L107" s="15">
        <v>129.70599999999999</v>
      </c>
      <c r="M107" s="11" t="s">
        <v>4</v>
      </c>
      <c r="N107" s="16">
        <v>4.9980000000000002</v>
      </c>
      <c r="O107" s="13">
        <v>7.6260000000000003</v>
      </c>
      <c r="P107" s="11" t="s">
        <v>4</v>
      </c>
      <c r="Q107" s="14">
        <v>0.157</v>
      </c>
      <c r="R107" s="15">
        <v>106</v>
      </c>
      <c r="S107" s="11" t="s">
        <v>4</v>
      </c>
      <c r="T107" s="16">
        <v>4.0999999999999996</v>
      </c>
      <c r="U107" s="15">
        <v>34.130000000000003</v>
      </c>
      <c r="V107" s="11" t="s">
        <v>4</v>
      </c>
      <c r="W107" s="16">
        <v>1.1499999999999999</v>
      </c>
      <c r="Y107" s="17">
        <v>59.139741949242918</v>
      </c>
      <c r="Z107" s="17">
        <v>100</v>
      </c>
      <c r="AA107" s="15">
        <v>34.130000000000003</v>
      </c>
      <c r="AB107" s="11" t="s">
        <v>4</v>
      </c>
      <c r="AC107" s="16">
        <v>1.1499999999999999</v>
      </c>
    </row>
    <row r="108" spans="1:29" x14ac:dyDescent="0.2">
      <c r="B108" s="3"/>
      <c r="C108" s="3"/>
      <c r="D108" s="3">
        <v>1100</v>
      </c>
      <c r="E108" s="3">
        <v>0.25</v>
      </c>
      <c r="F108" s="21">
        <v>0.1268</v>
      </c>
      <c r="G108" s="11" t="s">
        <v>4</v>
      </c>
      <c r="H108" s="22">
        <v>5.4999999999999997E-3</v>
      </c>
      <c r="I108" s="10">
        <v>0.34799999999999998</v>
      </c>
      <c r="J108" s="11" t="s">
        <v>4</v>
      </c>
      <c r="K108" s="18">
        <v>7.5999999999999998E-2</v>
      </c>
      <c r="L108" s="15">
        <v>12.833</v>
      </c>
      <c r="M108" s="11" t="s">
        <v>4</v>
      </c>
      <c r="N108" s="16">
        <v>4.6580000000000004</v>
      </c>
      <c r="O108" s="13">
        <v>2.6619999999999999</v>
      </c>
      <c r="P108" s="11" t="s">
        <v>4</v>
      </c>
      <c r="Q108" s="14">
        <v>0.59299999999999997</v>
      </c>
      <c r="R108" s="19">
        <v>98.7</v>
      </c>
      <c r="S108" s="11" t="s">
        <v>4</v>
      </c>
      <c r="T108" s="20">
        <v>36.1</v>
      </c>
      <c r="U108" s="13"/>
      <c r="V108" s="11" t="s">
        <v>46</v>
      </c>
      <c r="W108" s="14"/>
      <c r="Y108" s="17">
        <v>0</v>
      </c>
      <c r="Z108" s="17">
        <v>0</v>
      </c>
      <c r="AA108" s="15"/>
      <c r="AB108" s="11"/>
      <c r="AC108" s="16"/>
    </row>
    <row r="109" spans="1:29" x14ac:dyDescent="0.2">
      <c r="L109" s="15"/>
      <c r="Q109" s="13"/>
    </row>
    <row r="110" spans="1:29" x14ac:dyDescent="0.2">
      <c r="A110" s="2" t="s">
        <v>37</v>
      </c>
      <c r="B110" s="3" t="s">
        <v>17</v>
      </c>
      <c r="C110" s="3">
        <v>0.16400000000000001</v>
      </c>
      <c r="D110" s="3">
        <v>850</v>
      </c>
      <c r="E110" s="3">
        <v>0.25</v>
      </c>
      <c r="F110" s="10">
        <v>1.1483000000000001</v>
      </c>
      <c r="G110" s="11" t="s">
        <v>4</v>
      </c>
      <c r="H110" s="12">
        <v>1.35E-2</v>
      </c>
      <c r="I110" s="13">
        <v>8.1329999999999991</v>
      </c>
      <c r="J110" s="11" t="s">
        <v>4</v>
      </c>
      <c r="K110" s="14">
        <v>0.19600000000000001</v>
      </c>
      <c r="L110" s="15">
        <v>121.065</v>
      </c>
      <c r="M110" s="11" t="s">
        <v>4</v>
      </c>
      <c r="N110" s="16">
        <v>5.9960000000000004</v>
      </c>
      <c r="O110" s="13">
        <v>6.9809999999999999</v>
      </c>
      <c r="P110" s="11" t="s">
        <v>4</v>
      </c>
      <c r="Q110" s="14">
        <v>0.161</v>
      </c>
      <c r="R110" s="15">
        <v>105.5</v>
      </c>
      <c r="S110" s="11" t="s">
        <v>4</v>
      </c>
      <c r="T110" s="16">
        <v>5.2</v>
      </c>
      <c r="U110" s="15">
        <v>28.23</v>
      </c>
      <c r="V110" s="11" t="s">
        <v>4</v>
      </c>
      <c r="W110" s="16">
        <v>1.07</v>
      </c>
      <c r="Y110" s="17">
        <v>56.925119881962381</v>
      </c>
      <c r="Z110" s="17">
        <v>95.597697257026752</v>
      </c>
      <c r="AA110" s="15">
        <v>29.53</v>
      </c>
      <c r="AB110" s="11" t="s">
        <v>4</v>
      </c>
      <c r="AC110" s="16">
        <v>1.2267436570041845</v>
      </c>
    </row>
    <row r="111" spans="1:29" x14ac:dyDescent="0.2">
      <c r="B111" s="3"/>
      <c r="C111" s="3"/>
      <c r="D111" s="3">
        <v>1100</v>
      </c>
      <c r="E111" s="3">
        <v>0.25</v>
      </c>
      <c r="F111" s="21">
        <v>0.11169999999999999</v>
      </c>
      <c r="G111" s="11" t="s">
        <v>4</v>
      </c>
      <c r="H111" s="22">
        <v>9.4000000000000004E-3</v>
      </c>
      <c r="I111" s="10">
        <v>0.54600000000000004</v>
      </c>
      <c r="J111" s="11" t="s">
        <v>4</v>
      </c>
      <c r="K111" s="18">
        <v>9.6000000000000002E-2</v>
      </c>
      <c r="L111" s="15">
        <v>13.75</v>
      </c>
      <c r="M111" s="11" t="s">
        <v>4</v>
      </c>
      <c r="N111" s="16">
        <v>5.4329999999999998</v>
      </c>
      <c r="O111" s="13">
        <v>4.8579999999999997</v>
      </c>
      <c r="P111" s="11" t="s">
        <v>4</v>
      </c>
      <c r="Q111" s="14">
        <v>0.93300000000000005</v>
      </c>
      <c r="R111" s="19">
        <v>123.1</v>
      </c>
      <c r="S111" s="11" t="s">
        <v>4</v>
      </c>
      <c r="T111" s="20">
        <v>48.4</v>
      </c>
      <c r="U111" s="13">
        <v>1.3</v>
      </c>
      <c r="V111" s="11" t="s">
        <v>4</v>
      </c>
      <c r="W111" s="14">
        <v>0.6</v>
      </c>
      <c r="Y111" s="17">
        <v>39.047619047619051</v>
      </c>
      <c r="Z111" s="17">
        <v>4.402302742973248</v>
      </c>
      <c r="AA111" s="15"/>
      <c r="AB111" s="11"/>
      <c r="AC111" s="16"/>
    </row>
    <row r="112" spans="1:29" x14ac:dyDescent="0.2">
      <c r="L112" s="15"/>
      <c r="Q112" s="13"/>
    </row>
    <row r="113" spans="1:29" x14ac:dyDescent="0.2">
      <c r="B113" s="3" t="s">
        <v>15</v>
      </c>
      <c r="C113" s="3">
        <v>0.14710000000000001</v>
      </c>
      <c r="D113" s="3">
        <v>850</v>
      </c>
      <c r="E113" s="3">
        <v>0.25</v>
      </c>
      <c r="F113" s="21">
        <v>0.93720000000000003</v>
      </c>
      <c r="G113" s="11" t="s">
        <v>4</v>
      </c>
      <c r="H113" s="22">
        <v>9.1999999999999998E-3</v>
      </c>
      <c r="I113" s="13">
        <v>7.3310000000000004</v>
      </c>
      <c r="J113" s="11" t="s">
        <v>4</v>
      </c>
      <c r="K113" s="14">
        <v>0.187</v>
      </c>
      <c r="L113" s="15">
        <v>103.06399999999999</v>
      </c>
      <c r="M113" s="11" t="s">
        <v>4</v>
      </c>
      <c r="N113" s="16">
        <v>5.0919999999999996</v>
      </c>
      <c r="O113" s="13">
        <v>7.8689999999999998</v>
      </c>
      <c r="P113" s="11" t="s">
        <v>4</v>
      </c>
      <c r="Q113" s="14">
        <v>0.20300000000000001</v>
      </c>
      <c r="R113" s="15">
        <v>109.9</v>
      </c>
      <c r="S113" s="11" t="s">
        <v>4</v>
      </c>
      <c r="T113" s="16">
        <v>5.3</v>
      </c>
      <c r="U113" s="15">
        <v>31.36</v>
      </c>
      <c r="V113" s="11" t="s">
        <v>4</v>
      </c>
      <c r="W113" s="16">
        <v>1.23</v>
      </c>
      <c r="Y113" s="17">
        <v>62.92533078706861</v>
      </c>
      <c r="Z113" s="17">
        <v>94.429388738331824</v>
      </c>
      <c r="AA113" s="15">
        <v>33.21</v>
      </c>
      <c r="AB113" s="11" t="s">
        <v>4</v>
      </c>
      <c r="AC113" s="16">
        <v>1.3433167906342867</v>
      </c>
    </row>
    <row r="114" spans="1:29" x14ac:dyDescent="0.2">
      <c r="B114" s="3"/>
      <c r="C114" s="3"/>
      <c r="D114" s="3">
        <v>1100</v>
      </c>
      <c r="E114" s="3">
        <v>0.25</v>
      </c>
      <c r="F114" s="21">
        <v>7.8200000000000006E-2</v>
      </c>
      <c r="G114" s="11" t="s">
        <v>4</v>
      </c>
      <c r="H114" s="22">
        <v>5.0000000000000001E-3</v>
      </c>
      <c r="I114" s="10">
        <v>0.50700000000000001</v>
      </c>
      <c r="J114" s="11" t="s">
        <v>4</v>
      </c>
      <c r="K114" s="18">
        <v>0.08</v>
      </c>
      <c r="L114" s="15">
        <v>9.3879999999999999</v>
      </c>
      <c r="M114" s="11" t="s">
        <v>4</v>
      </c>
      <c r="N114" s="16">
        <v>5.1159999999999997</v>
      </c>
      <c r="O114" s="15">
        <v>6.4409999999999998</v>
      </c>
      <c r="P114" s="11" t="s">
        <v>4</v>
      </c>
      <c r="Q114" s="16">
        <v>1.075</v>
      </c>
      <c r="R114" s="19">
        <v>119.8</v>
      </c>
      <c r="S114" s="11" t="s">
        <v>4</v>
      </c>
      <c r="T114" s="20">
        <v>63.5</v>
      </c>
      <c r="U114" s="13">
        <v>1.85</v>
      </c>
      <c r="V114" s="11" t="s">
        <v>4</v>
      </c>
      <c r="W114" s="14">
        <v>0.54</v>
      </c>
      <c r="Y114" s="17">
        <v>53.675542406311635</v>
      </c>
      <c r="Z114" s="17">
        <v>5.570611261668172</v>
      </c>
      <c r="AA114" s="15"/>
      <c r="AB114" s="11"/>
      <c r="AC114" s="16"/>
    </row>
    <row r="115" spans="1:29" x14ac:dyDescent="0.2">
      <c r="L115" s="15"/>
      <c r="Q115" s="13"/>
    </row>
    <row r="116" spans="1:29" x14ac:dyDescent="0.2">
      <c r="B116" s="3" t="s">
        <v>22</v>
      </c>
      <c r="C116" s="3">
        <v>0.15390000000000001</v>
      </c>
      <c r="D116" s="3">
        <v>850</v>
      </c>
      <c r="E116" s="3">
        <v>0.25</v>
      </c>
      <c r="F116" s="10">
        <v>0.89980000000000004</v>
      </c>
      <c r="G116" s="11" t="s">
        <v>4</v>
      </c>
      <c r="H116" s="12">
        <v>1.4200000000000001E-2</v>
      </c>
      <c r="I116" s="13">
        <v>7.173</v>
      </c>
      <c r="J116" s="11" t="s">
        <v>4</v>
      </c>
      <c r="K116" s="14">
        <v>0.19400000000000001</v>
      </c>
      <c r="L116" s="15">
        <v>100.816</v>
      </c>
      <c r="M116" s="11" t="s">
        <v>4</v>
      </c>
      <c r="N116" s="16">
        <v>4.91</v>
      </c>
      <c r="O116" s="13">
        <v>7.681</v>
      </c>
      <c r="P116" s="11" t="s">
        <v>4</v>
      </c>
      <c r="Q116" s="14">
        <v>0.20300000000000001</v>
      </c>
      <c r="R116" s="15">
        <v>108.6</v>
      </c>
      <c r="S116" s="11" t="s">
        <v>4</v>
      </c>
      <c r="T116" s="16">
        <v>5.4</v>
      </c>
      <c r="U116" s="15">
        <v>27.67</v>
      </c>
      <c r="V116" s="11" t="s">
        <v>4</v>
      </c>
      <c r="W116" s="16">
        <v>1.0900000000000001</v>
      </c>
      <c r="Y116" s="17">
        <v>59.367252195734011</v>
      </c>
      <c r="Z116" s="17">
        <v>97.429577464788736</v>
      </c>
      <c r="AA116" s="15">
        <v>28.400000000000002</v>
      </c>
      <c r="AB116" s="11" t="s">
        <v>4</v>
      </c>
      <c r="AC116" s="16">
        <v>1.2076837334335508</v>
      </c>
    </row>
    <row r="117" spans="1:29" x14ac:dyDescent="0.2">
      <c r="B117" s="3"/>
      <c r="C117" s="3"/>
      <c r="D117" s="3">
        <v>1100</v>
      </c>
      <c r="E117" s="3">
        <v>0.25</v>
      </c>
      <c r="F117" s="21">
        <v>9.2899999999999996E-2</v>
      </c>
      <c r="G117" s="11" t="s">
        <v>4</v>
      </c>
      <c r="H117" s="22">
        <v>5.7999999999999996E-3</v>
      </c>
      <c r="I117" s="10">
        <v>0.39900000000000002</v>
      </c>
      <c r="J117" s="11" t="s">
        <v>4</v>
      </c>
      <c r="K117" s="18">
        <v>8.1000000000000003E-2</v>
      </c>
      <c r="L117" s="15">
        <v>10.228999999999999</v>
      </c>
      <c r="M117" s="11" t="s">
        <v>4</v>
      </c>
      <c r="N117" s="16">
        <v>4.8129999999999997</v>
      </c>
      <c r="O117" s="13">
        <v>4.1589999999999998</v>
      </c>
      <c r="P117" s="11" t="s">
        <v>4</v>
      </c>
      <c r="Q117" s="14">
        <v>0.88500000000000001</v>
      </c>
      <c r="R117" s="19">
        <v>107.3</v>
      </c>
      <c r="S117" s="11" t="s">
        <v>4</v>
      </c>
      <c r="T117" s="20">
        <v>50.9</v>
      </c>
      <c r="U117" s="13">
        <v>0.73</v>
      </c>
      <c r="V117" s="11" t="s">
        <v>4</v>
      </c>
      <c r="W117" s="14">
        <v>0.52</v>
      </c>
      <c r="Y117" s="17">
        <v>28.157142857142858</v>
      </c>
      <c r="Z117" s="17">
        <v>2.5704225352112675</v>
      </c>
      <c r="AA117" s="15"/>
      <c r="AB117" s="11"/>
      <c r="AC117" s="16"/>
    </row>
    <row r="118" spans="1:29" x14ac:dyDescent="0.2">
      <c r="L118" s="15"/>
      <c r="Q118" s="13"/>
    </row>
    <row r="119" spans="1:29" x14ac:dyDescent="0.2">
      <c r="A119" s="2" t="s">
        <v>38</v>
      </c>
      <c r="B119" s="3" t="s">
        <v>17</v>
      </c>
      <c r="C119" s="3">
        <v>0.1532</v>
      </c>
      <c r="D119" s="3">
        <v>850</v>
      </c>
      <c r="E119" s="3">
        <v>0.25</v>
      </c>
      <c r="F119" s="10">
        <v>0.7651</v>
      </c>
      <c r="G119" s="11" t="s">
        <v>4</v>
      </c>
      <c r="H119" s="12">
        <v>1.1900000000000001E-2</v>
      </c>
      <c r="I119" s="13">
        <v>4.3410000000000002</v>
      </c>
      <c r="J119" s="11" t="s">
        <v>4</v>
      </c>
      <c r="K119" s="14">
        <v>0.14599999999999999</v>
      </c>
      <c r="L119" s="15">
        <v>79.453000000000003</v>
      </c>
      <c r="M119" s="11" t="s">
        <v>4</v>
      </c>
      <c r="N119" s="16">
        <v>5.5990000000000002</v>
      </c>
      <c r="O119" s="13">
        <v>5.5940000000000003</v>
      </c>
      <c r="P119" s="11" t="s">
        <v>4</v>
      </c>
      <c r="Q119" s="14">
        <v>0.191</v>
      </c>
      <c r="R119" s="15">
        <v>103.9</v>
      </c>
      <c r="S119" s="11" t="s">
        <v>4</v>
      </c>
      <c r="T119" s="16">
        <v>7.3</v>
      </c>
      <c r="U119" s="13">
        <v>13.19</v>
      </c>
      <c r="V119" s="11" t="s">
        <v>4</v>
      </c>
      <c r="W119" s="14">
        <v>0.91</v>
      </c>
      <c r="Y119" s="17">
        <v>46.549366505413495</v>
      </c>
      <c r="Z119" s="17">
        <v>100</v>
      </c>
      <c r="AA119" s="13">
        <v>13.19</v>
      </c>
      <c r="AB119" s="11" t="s">
        <v>4</v>
      </c>
      <c r="AC119" s="14">
        <v>0.91</v>
      </c>
    </row>
    <row r="120" spans="1:29" x14ac:dyDescent="0.2">
      <c r="B120" s="3"/>
      <c r="C120" s="3"/>
      <c r="D120" s="3">
        <v>1100</v>
      </c>
      <c r="E120" s="3">
        <v>0.25</v>
      </c>
      <c r="F120" s="21">
        <v>5.79E-2</v>
      </c>
      <c r="G120" s="11" t="s">
        <v>4</v>
      </c>
      <c r="H120" s="22">
        <v>9.2999999999999992E-3</v>
      </c>
      <c r="I120" s="10">
        <v>7.2999999999999995E-2</v>
      </c>
      <c r="J120" s="11" t="s">
        <v>4</v>
      </c>
      <c r="K120" s="18">
        <v>9.0999999999999998E-2</v>
      </c>
      <c r="L120" s="15">
        <v>5.8120000000000003</v>
      </c>
      <c r="M120" s="11" t="s">
        <v>4</v>
      </c>
      <c r="N120" s="16">
        <v>5.4219999999999997</v>
      </c>
      <c r="O120" s="15">
        <v>1.2549999999999999</v>
      </c>
      <c r="P120" s="11" t="s">
        <v>4</v>
      </c>
      <c r="Q120" s="16">
        <v>1.5529999999999999</v>
      </c>
      <c r="R120" s="19">
        <v>100.2</v>
      </c>
      <c r="S120" s="11" t="s">
        <v>4</v>
      </c>
      <c r="T120" s="20">
        <v>92.4</v>
      </c>
      <c r="U120" s="13"/>
      <c r="V120" s="11" t="s">
        <v>46</v>
      </c>
      <c r="W120" s="14"/>
      <c r="Y120" s="17">
        <v>0</v>
      </c>
      <c r="Z120" s="17">
        <v>0</v>
      </c>
      <c r="AA120" s="15"/>
      <c r="AB120" s="11"/>
      <c r="AC120" s="16"/>
    </row>
    <row r="121" spans="1:29" x14ac:dyDescent="0.2">
      <c r="L121" s="15"/>
      <c r="Q121" s="13"/>
    </row>
    <row r="122" spans="1:29" x14ac:dyDescent="0.2">
      <c r="B122" s="3" t="s">
        <v>15</v>
      </c>
      <c r="C122" s="3">
        <v>0.15029999999999999</v>
      </c>
      <c r="D122" s="3">
        <v>850</v>
      </c>
      <c r="E122" s="3">
        <v>0.25</v>
      </c>
      <c r="F122" s="21">
        <v>0.80969999999999998</v>
      </c>
      <c r="G122" s="11" t="s">
        <v>4</v>
      </c>
      <c r="H122" s="22">
        <v>6.7999999999999996E-3</v>
      </c>
      <c r="I122" s="13">
        <v>4.6989999999999998</v>
      </c>
      <c r="J122" s="11" t="s">
        <v>4</v>
      </c>
      <c r="K122" s="18">
        <v>0.14000000000000001</v>
      </c>
      <c r="L122" s="15">
        <v>85.381</v>
      </c>
      <c r="M122" s="11" t="s">
        <v>4</v>
      </c>
      <c r="N122" s="16">
        <v>4.9050000000000002</v>
      </c>
      <c r="O122" s="13">
        <v>5.8390000000000004</v>
      </c>
      <c r="P122" s="11" t="s">
        <v>4</v>
      </c>
      <c r="Q122" s="14">
        <v>0.17199999999999999</v>
      </c>
      <c r="R122" s="15">
        <v>105.4</v>
      </c>
      <c r="S122" s="11" t="s">
        <v>4</v>
      </c>
      <c r="T122" s="16">
        <v>5.9</v>
      </c>
      <c r="U122" s="13">
        <v>15.55</v>
      </c>
      <c r="V122" s="11" t="s">
        <v>4</v>
      </c>
      <c r="W122" s="14">
        <v>0.91</v>
      </c>
      <c r="Y122" s="17">
        <v>49.737497339859544</v>
      </c>
      <c r="Z122" s="17">
        <v>90.617715617715618</v>
      </c>
      <c r="AA122" s="15">
        <v>17.16</v>
      </c>
      <c r="AB122" s="11" t="s">
        <v>4</v>
      </c>
      <c r="AC122" s="16">
        <v>1.0335376142163382</v>
      </c>
    </row>
    <row r="123" spans="1:29" x14ac:dyDescent="0.2">
      <c r="B123" s="3"/>
      <c r="C123" s="3"/>
      <c r="D123" s="3">
        <v>1100</v>
      </c>
      <c r="E123" s="3">
        <v>0.25</v>
      </c>
      <c r="F123" s="21">
        <v>6.2799999999999995E-2</v>
      </c>
      <c r="G123" s="11" t="s">
        <v>4</v>
      </c>
      <c r="H123" s="22">
        <v>5.7000000000000002E-3</v>
      </c>
      <c r="I123" s="10">
        <v>0.43</v>
      </c>
      <c r="J123" s="11" t="s">
        <v>4</v>
      </c>
      <c r="K123" s="18">
        <v>7.2999999999999995E-2</v>
      </c>
      <c r="L123" s="15">
        <v>5.46</v>
      </c>
      <c r="M123" s="11" t="s">
        <v>4</v>
      </c>
      <c r="N123" s="16">
        <v>5.1669999999999998</v>
      </c>
      <c r="O123" s="15">
        <v>6.8029999999999999</v>
      </c>
      <c r="P123" s="11" t="s">
        <v>4</v>
      </c>
      <c r="Q123" s="16">
        <v>1.294</v>
      </c>
      <c r="R123" s="19">
        <v>86.7</v>
      </c>
      <c r="S123" s="11" t="s">
        <v>4</v>
      </c>
      <c r="T123" s="20">
        <v>79.599999999999994</v>
      </c>
      <c r="U123" s="13">
        <v>1.61</v>
      </c>
      <c r="V123" s="11" t="s">
        <v>4</v>
      </c>
      <c r="W123" s="14">
        <v>0.49</v>
      </c>
      <c r="Y123" s="17">
        <v>56.275116279069771</v>
      </c>
      <c r="Z123" s="17">
        <v>9.3822843822843822</v>
      </c>
      <c r="AA123" s="15"/>
      <c r="AB123" s="11"/>
      <c r="AC123" s="16"/>
    </row>
    <row r="124" spans="1:29" x14ac:dyDescent="0.2">
      <c r="L124" s="15"/>
      <c r="Q124" s="13"/>
    </row>
    <row r="125" spans="1:29" x14ac:dyDescent="0.2">
      <c r="B125" s="3" t="s">
        <v>22</v>
      </c>
      <c r="C125" s="3">
        <v>0.1457</v>
      </c>
      <c r="D125" s="3">
        <v>850</v>
      </c>
      <c r="E125" s="3">
        <v>0.25</v>
      </c>
      <c r="F125" s="10">
        <v>0.73809999999999998</v>
      </c>
      <c r="G125" s="11" t="s">
        <v>4</v>
      </c>
      <c r="H125" s="12">
        <v>9.7999999999999997E-3</v>
      </c>
      <c r="I125" s="13">
        <v>4.024</v>
      </c>
      <c r="J125" s="11" t="s">
        <v>4</v>
      </c>
      <c r="K125" s="14">
        <v>0.14799999999999999</v>
      </c>
      <c r="L125" s="15">
        <v>76.05</v>
      </c>
      <c r="M125" s="11" t="s">
        <v>4</v>
      </c>
      <c r="N125" s="16">
        <v>4.9029999999999996</v>
      </c>
      <c r="O125" s="13">
        <v>5.25</v>
      </c>
      <c r="P125" s="11" t="s">
        <v>4</v>
      </c>
      <c r="Q125" s="14">
        <v>0.186</v>
      </c>
      <c r="R125" s="15">
        <v>99.8</v>
      </c>
      <c r="S125" s="11" t="s">
        <v>4</v>
      </c>
      <c r="T125" s="16">
        <v>6.5</v>
      </c>
      <c r="U125" s="13">
        <v>11.64</v>
      </c>
      <c r="V125" s="11" t="s">
        <v>4</v>
      </c>
      <c r="W125" s="14">
        <v>0.93</v>
      </c>
      <c r="Y125" s="17">
        <v>42.145825049701791</v>
      </c>
      <c r="Z125" s="17">
        <v>100</v>
      </c>
      <c r="AA125" s="13">
        <v>11.64</v>
      </c>
      <c r="AB125" s="11" t="s">
        <v>4</v>
      </c>
      <c r="AC125" s="14">
        <v>0.93</v>
      </c>
    </row>
    <row r="126" spans="1:29" x14ac:dyDescent="0.2">
      <c r="B126" s="3"/>
      <c r="C126" s="3"/>
      <c r="D126" s="3"/>
      <c r="E126" s="3"/>
      <c r="G126" s="24"/>
      <c r="H126" s="12"/>
      <c r="I126" s="10"/>
      <c r="J126" s="11"/>
      <c r="K126" s="18"/>
      <c r="L126" s="15"/>
      <c r="M126" s="11"/>
      <c r="N126" s="12"/>
      <c r="O126" s="10"/>
      <c r="P126" s="11"/>
      <c r="Q126" s="14"/>
      <c r="R126" s="15"/>
      <c r="S126" s="11"/>
      <c r="T126" s="16"/>
      <c r="U126" s="13"/>
      <c r="V126" s="11"/>
      <c r="W126" s="14"/>
      <c r="Y126" s="17"/>
      <c r="Z126" s="17"/>
      <c r="AA126" s="15"/>
      <c r="AB126" s="11"/>
      <c r="AC126" s="16"/>
    </row>
    <row r="127" spans="1:29" x14ac:dyDescent="0.2">
      <c r="L127" s="15"/>
      <c r="Q127" s="13"/>
    </row>
    <row r="128" spans="1:29" x14ac:dyDescent="0.2">
      <c r="A128" s="2" t="s">
        <v>39</v>
      </c>
      <c r="B128" s="3" t="s">
        <v>17</v>
      </c>
      <c r="C128" s="3">
        <v>0.1449</v>
      </c>
      <c r="D128" s="3">
        <v>850</v>
      </c>
      <c r="E128" s="3">
        <v>0.25</v>
      </c>
      <c r="F128" s="10">
        <v>0.56200000000000006</v>
      </c>
      <c r="G128" s="11" t="s">
        <v>4</v>
      </c>
      <c r="H128" s="12">
        <v>1.34E-2</v>
      </c>
      <c r="I128" s="13">
        <v>2.5310000000000001</v>
      </c>
      <c r="J128" s="11" t="s">
        <v>4</v>
      </c>
      <c r="K128" s="14">
        <v>0.125</v>
      </c>
      <c r="L128" s="15">
        <v>58.975000000000001</v>
      </c>
      <c r="M128" s="11" t="s">
        <v>4</v>
      </c>
      <c r="N128" s="16">
        <v>5.6360000000000001</v>
      </c>
      <c r="O128" s="13">
        <v>4.4420000000000002</v>
      </c>
      <c r="P128" s="11" t="s">
        <v>4</v>
      </c>
      <c r="Q128" s="14">
        <v>0.23400000000000001</v>
      </c>
      <c r="R128" s="19">
        <v>105</v>
      </c>
      <c r="S128" s="11" t="s">
        <v>4</v>
      </c>
      <c r="T128" s="20">
        <v>10</v>
      </c>
      <c r="U128" s="13">
        <v>5.77</v>
      </c>
      <c r="V128" s="11" t="s">
        <v>4</v>
      </c>
      <c r="W128" s="14">
        <v>0.86</v>
      </c>
      <c r="Y128" s="17">
        <v>33.033306993283276</v>
      </c>
      <c r="Z128" s="17">
        <v>100</v>
      </c>
      <c r="AA128" s="13">
        <v>5.77</v>
      </c>
      <c r="AB128" s="11" t="s">
        <v>4</v>
      </c>
      <c r="AC128" s="14">
        <v>0.86</v>
      </c>
    </row>
    <row r="129" spans="1:29" x14ac:dyDescent="0.2">
      <c r="B129" s="3"/>
      <c r="C129" s="3"/>
      <c r="D129" s="3">
        <v>1100</v>
      </c>
      <c r="E129" s="3">
        <v>0.25</v>
      </c>
      <c r="F129" s="10">
        <v>3.9699999999999999E-2</v>
      </c>
      <c r="G129" s="11" t="s">
        <v>4</v>
      </c>
      <c r="H129" s="12">
        <v>1.0999999999999999E-2</v>
      </c>
      <c r="I129" s="10">
        <v>1.0999999999999999E-2</v>
      </c>
      <c r="J129" s="11" t="s">
        <v>4</v>
      </c>
      <c r="K129" s="18">
        <v>8.5000000000000006E-2</v>
      </c>
      <c r="L129" s="15">
        <v>5.6950000000000003</v>
      </c>
      <c r="M129" s="11" t="s">
        <v>4</v>
      </c>
      <c r="N129" s="16">
        <v>5.4470000000000001</v>
      </c>
      <c r="O129" s="15">
        <v>0.28399999999999997</v>
      </c>
      <c r="P129" s="11" t="s">
        <v>4</v>
      </c>
      <c r="Q129" s="16">
        <v>2.1030000000000002</v>
      </c>
      <c r="R129" s="19">
        <v>143.1</v>
      </c>
      <c r="S129" s="11" t="s">
        <v>4</v>
      </c>
      <c r="T129" s="20">
        <v>138.69999999999999</v>
      </c>
      <c r="U129" s="13"/>
      <c r="V129" s="11" t="s">
        <v>46</v>
      </c>
      <c r="W129" s="14"/>
      <c r="Y129" s="17">
        <v>0</v>
      </c>
      <c r="Z129" s="17">
        <v>0</v>
      </c>
      <c r="AA129" s="15"/>
      <c r="AB129" s="11"/>
      <c r="AC129" s="16"/>
    </row>
    <row r="130" spans="1:29" x14ac:dyDescent="0.2">
      <c r="L130" s="15"/>
      <c r="Q130" s="13"/>
    </row>
    <row r="131" spans="1:29" x14ac:dyDescent="0.2">
      <c r="B131" s="3" t="s">
        <v>15</v>
      </c>
      <c r="C131" s="3">
        <v>0.15640000000000001</v>
      </c>
      <c r="D131" s="3">
        <v>850</v>
      </c>
      <c r="E131" s="3">
        <v>0.25</v>
      </c>
      <c r="F131" s="21">
        <v>0.59099999999999997</v>
      </c>
      <c r="G131" s="11" t="s">
        <v>4</v>
      </c>
      <c r="H131" s="22">
        <v>8.0000000000000002E-3</v>
      </c>
      <c r="I131" s="13">
        <v>2.8420000000000001</v>
      </c>
      <c r="J131" s="11" t="s">
        <v>4</v>
      </c>
      <c r="K131" s="14">
        <v>0.125</v>
      </c>
      <c r="L131" s="15">
        <v>59.192999999999998</v>
      </c>
      <c r="M131" s="11" t="s">
        <v>4</v>
      </c>
      <c r="N131" s="16">
        <v>4.8559999999999999</v>
      </c>
      <c r="O131" s="13">
        <v>4.8380000000000001</v>
      </c>
      <c r="P131" s="11" t="s">
        <v>4</v>
      </c>
      <c r="Q131" s="14">
        <v>0.216</v>
      </c>
      <c r="R131" s="15">
        <v>100.2</v>
      </c>
      <c r="S131" s="11" t="s">
        <v>4</v>
      </c>
      <c r="T131" s="16">
        <v>8</v>
      </c>
      <c r="U131" s="13">
        <v>7.12</v>
      </c>
      <c r="V131" s="11" t="s">
        <v>4</v>
      </c>
      <c r="W131" s="14">
        <v>0.8</v>
      </c>
      <c r="Y131" s="17">
        <v>39.182547501759331</v>
      </c>
      <c r="Z131" s="17">
        <v>88.228004956629491</v>
      </c>
      <c r="AA131" s="13">
        <v>8.07</v>
      </c>
      <c r="AB131" s="11" t="s">
        <v>4</v>
      </c>
      <c r="AC131" s="14">
        <v>0.93813645062965123</v>
      </c>
    </row>
    <row r="132" spans="1:29" x14ac:dyDescent="0.2">
      <c r="B132" s="3"/>
      <c r="C132" s="3"/>
      <c r="D132" s="3">
        <v>1100</v>
      </c>
      <c r="E132" s="3">
        <v>0.25</v>
      </c>
      <c r="F132" s="21">
        <v>6.9599999999999995E-2</v>
      </c>
      <c r="G132" s="11" t="s">
        <v>4</v>
      </c>
      <c r="H132" s="22">
        <v>5.3E-3</v>
      </c>
      <c r="I132" s="10">
        <v>0.35599999999999998</v>
      </c>
      <c r="J132" s="11" t="s">
        <v>4</v>
      </c>
      <c r="K132" s="18">
        <v>7.6999999999999999E-2</v>
      </c>
      <c r="L132" s="15">
        <v>6.8330000000000002</v>
      </c>
      <c r="M132" s="11" t="s">
        <v>4</v>
      </c>
      <c r="N132" s="16">
        <v>5.1870000000000003</v>
      </c>
      <c r="O132" s="15">
        <v>5.085</v>
      </c>
      <c r="P132" s="11" t="s">
        <v>4</v>
      </c>
      <c r="Q132" s="16">
        <v>1.1499999999999999</v>
      </c>
      <c r="R132" s="19">
        <v>97.9</v>
      </c>
      <c r="S132" s="11" t="s">
        <v>4</v>
      </c>
      <c r="T132" s="20">
        <v>72.2</v>
      </c>
      <c r="U132" s="13">
        <v>0.95</v>
      </c>
      <c r="V132" s="11" t="s">
        <v>4</v>
      </c>
      <c r="W132" s="14">
        <v>0.49</v>
      </c>
      <c r="Y132" s="17">
        <v>41.735955056179776</v>
      </c>
      <c r="Z132" s="17">
        <v>11.771995043370508</v>
      </c>
      <c r="AA132" s="15"/>
      <c r="AB132" s="11"/>
      <c r="AC132" s="16"/>
    </row>
    <row r="133" spans="1:29" x14ac:dyDescent="0.2">
      <c r="L133" s="15"/>
      <c r="Q133" s="13"/>
    </row>
    <row r="134" spans="1:29" x14ac:dyDescent="0.2">
      <c r="B134" s="3" t="s">
        <v>22</v>
      </c>
      <c r="C134" s="3">
        <v>0.16539999999999999</v>
      </c>
      <c r="D134" s="3">
        <v>850</v>
      </c>
      <c r="E134" s="3">
        <v>0.25</v>
      </c>
      <c r="F134" s="21">
        <v>0.67669999999999997</v>
      </c>
      <c r="G134" s="11" t="s">
        <v>4</v>
      </c>
      <c r="H134" s="22">
        <v>9.4000000000000004E-3</v>
      </c>
      <c r="I134" s="13">
        <v>3</v>
      </c>
      <c r="J134" s="11" t="s">
        <v>4</v>
      </c>
      <c r="K134" s="14">
        <v>0.14099999999999999</v>
      </c>
      <c r="L134" s="15">
        <v>68.091999999999999</v>
      </c>
      <c r="M134" s="11" t="s">
        <v>4</v>
      </c>
      <c r="N134" s="16">
        <v>4.8689999999999998</v>
      </c>
      <c r="O134" s="13">
        <v>4.2789999999999999</v>
      </c>
      <c r="P134" s="11" t="s">
        <v>4</v>
      </c>
      <c r="Q134" s="14">
        <v>0.19800000000000001</v>
      </c>
      <c r="R134" s="15">
        <v>97.7</v>
      </c>
      <c r="S134" s="11" t="s">
        <v>4</v>
      </c>
      <c r="T134" s="16">
        <v>7.1</v>
      </c>
      <c r="U134" s="13">
        <v>5.41</v>
      </c>
      <c r="V134" s="11" t="s">
        <v>4</v>
      </c>
      <c r="W134" s="14">
        <v>0.8</v>
      </c>
      <c r="Y134" s="17">
        <v>29.827133333333332</v>
      </c>
      <c r="Z134" s="17">
        <v>100</v>
      </c>
      <c r="AA134" s="13">
        <v>5.41</v>
      </c>
      <c r="AB134" s="11" t="s">
        <v>4</v>
      </c>
      <c r="AC134" s="14">
        <v>0.8</v>
      </c>
    </row>
    <row r="135" spans="1:29" x14ac:dyDescent="0.2">
      <c r="B135" s="3"/>
      <c r="C135" s="3"/>
      <c r="D135" s="3">
        <v>1100</v>
      </c>
      <c r="E135" s="3">
        <v>0.25</v>
      </c>
      <c r="F135" s="21">
        <v>5.8500000000000003E-2</v>
      </c>
      <c r="G135" s="11" t="s">
        <v>4</v>
      </c>
      <c r="H135" s="22">
        <v>4.5999999999999999E-3</v>
      </c>
      <c r="I135" s="10">
        <v>0.26</v>
      </c>
      <c r="J135" s="11" t="s">
        <v>4</v>
      </c>
      <c r="K135" s="18">
        <v>8.3000000000000004E-2</v>
      </c>
      <c r="L135" s="15">
        <v>5.8849999999999998</v>
      </c>
      <c r="M135" s="11" t="s">
        <v>4</v>
      </c>
      <c r="N135" s="16">
        <v>4.7720000000000002</v>
      </c>
      <c r="O135" s="15">
        <v>4.2770000000000001</v>
      </c>
      <c r="P135" s="11" t="s">
        <v>4</v>
      </c>
      <c r="Q135" s="16">
        <v>1.4019999999999999</v>
      </c>
      <c r="R135" s="15">
        <v>97.9</v>
      </c>
      <c r="S135" s="11" t="s">
        <v>4</v>
      </c>
      <c r="T135" s="20">
        <v>79.7</v>
      </c>
      <c r="U135" s="13"/>
      <c r="V135" s="11" t="s">
        <v>46</v>
      </c>
      <c r="W135" s="14"/>
      <c r="Y135" s="17">
        <v>0</v>
      </c>
      <c r="Z135" s="17">
        <v>0</v>
      </c>
      <c r="AA135" s="15"/>
      <c r="AB135" s="11"/>
      <c r="AC135" s="16"/>
    </row>
    <row r="136" spans="1:29" x14ac:dyDescent="0.2">
      <c r="L136" s="15"/>
      <c r="Q136" s="13"/>
    </row>
    <row r="137" spans="1:29" x14ac:dyDescent="0.2">
      <c r="A137" s="2" t="s">
        <v>40</v>
      </c>
      <c r="B137" s="3" t="s">
        <v>17</v>
      </c>
      <c r="C137" s="3">
        <v>0.15429999999999999</v>
      </c>
      <c r="D137" s="3">
        <v>850</v>
      </c>
      <c r="E137" s="3">
        <v>0.25</v>
      </c>
      <c r="F137" s="10">
        <v>0.98829999999999996</v>
      </c>
      <c r="G137" s="11" t="s">
        <v>4</v>
      </c>
      <c r="H137" s="12">
        <v>1.4E-2</v>
      </c>
      <c r="I137" s="13">
        <v>3.819</v>
      </c>
      <c r="J137" s="11" t="s">
        <v>4</v>
      </c>
      <c r="K137" s="14">
        <v>0.16200000000000001</v>
      </c>
      <c r="L137" s="15">
        <v>101.919</v>
      </c>
      <c r="M137" s="11" t="s">
        <v>4</v>
      </c>
      <c r="N137" s="16">
        <v>5.681</v>
      </c>
      <c r="O137" s="13">
        <v>3.8130000000000002</v>
      </c>
      <c r="P137" s="11" t="s">
        <v>4</v>
      </c>
      <c r="Q137" s="14">
        <v>0.16</v>
      </c>
      <c r="R137" s="15">
        <v>103.2</v>
      </c>
      <c r="S137" s="11" t="s">
        <v>4</v>
      </c>
      <c r="T137" s="16">
        <v>5.7</v>
      </c>
      <c r="U137" s="15">
        <v>5.49</v>
      </c>
      <c r="V137" s="11" t="s">
        <v>4</v>
      </c>
      <c r="W137" s="16">
        <v>1.01</v>
      </c>
      <c r="Y137" s="17">
        <v>22.181382560879811</v>
      </c>
      <c r="Z137" s="17">
        <v>100</v>
      </c>
      <c r="AA137" s="15">
        <v>5.49</v>
      </c>
      <c r="AB137" s="11" t="s">
        <v>4</v>
      </c>
      <c r="AC137" s="16">
        <v>1.01</v>
      </c>
    </row>
    <row r="138" spans="1:29" x14ac:dyDescent="0.2">
      <c r="B138" s="3"/>
      <c r="C138" s="3"/>
      <c r="D138" s="3">
        <v>1100</v>
      </c>
      <c r="E138" s="3">
        <v>0.25</v>
      </c>
      <c r="F138" s="10">
        <v>9.7299999999999998E-2</v>
      </c>
      <c r="G138" s="11" t="s">
        <v>4</v>
      </c>
      <c r="H138" s="12">
        <v>9.9000000000000008E-3</v>
      </c>
      <c r="I138" s="10">
        <v>0.32500000000000001</v>
      </c>
      <c r="J138" s="11" t="s">
        <v>4</v>
      </c>
      <c r="K138" s="18">
        <v>8.5000000000000006E-2</v>
      </c>
      <c r="L138" s="15">
        <v>8.8879999999999999</v>
      </c>
      <c r="M138" s="11" t="s">
        <v>4</v>
      </c>
      <c r="N138" s="16">
        <v>5.3710000000000004</v>
      </c>
      <c r="O138" s="13">
        <v>3.32</v>
      </c>
      <c r="P138" s="11" t="s">
        <v>4</v>
      </c>
      <c r="Q138" s="14">
        <v>0.91800000000000004</v>
      </c>
      <c r="R138" s="19">
        <v>91.1</v>
      </c>
      <c r="S138" s="11" t="s">
        <v>4</v>
      </c>
      <c r="T138" s="20">
        <v>54.4</v>
      </c>
      <c r="U138" s="13"/>
      <c r="V138" s="11" t="s">
        <v>46</v>
      </c>
      <c r="W138" s="14"/>
      <c r="Y138" s="17">
        <v>0</v>
      </c>
      <c r="Z138" s="17">
        <v>0</v>
      </c>
      <c r="AA138" s="15"/>
      <c r="AB138" s="11"/>
      <c r="AC138" s="16"/>
    </row>
    <row r="139" spans="1:29" x14ac:dyDescent="0.2">
      <c r="L139" s="15"/>
      <c r="Q139" s="13"/>
    </row>
    <row r="140" spans="1:29" x14ac:dyDescent="0.2">
      <c r="B140" s="3" t="s">
        <v>15</v>
      </c>
      <c r="C140" s="3">
        <v>0.14349999999999999</v>
      </c>
      <c r="D140" s="3">
        <v>850</v>
      </c>
      <c r="E140" s="3">
        <v>0.25</v>
      </c>
      <c r="F140" s="21">
        <v>1.2388999999999999</v>
      </c>
      <c r="G140" s="11" t="s">
        <v>4</v>
      </c>
      <c r="H140" s="22">
        <v>9.1000000000000004E-3</v>
      </c>
      <c r="I140" s="13">
        <v>5.44</v>
      </c>
      <c r="J140" s="11" t="s">
        <v>4</v>
      </c>
      <c r="K140" s="14">
        <v>0.14199999999999999</v>
      </c>
      <c r="L140" s="15">
        <v>127.63800000000001</v>
      </c>
      <c r="M140" s="11" t="s">
        <v>4</v>
      </c>
      <c r="N140" s="16">
        <v>4.9669999999999996</v>
      </c>
      <c r="O140" s="13">
        <v>4.4180000000000001</v>
      </c>
      <c r="P140" s="11" t="s">
        <v>4</v>
      </c>
      <c r="Q140" s="14">
        <v>0.113</v>
      </c>
      <c r="R140" s="15">
        <v>103</v>
      </c>
      <c r="S140" s="11" t="s">
        <v>4</v>
      </c>
      <c r="T140" s="16">
        <v>3.9</v>
      </c>
      <c r="U140" s="13">
        <v>12.62</v>
      </c>
      <c r="V140" s="11" t="s">
        <v>4</v>
      </c>
      <c r="W140" s="14">
        <v>0.96</v>
      </c>
      <c r="Y140" s="17">
        <v>33.289889705882345</v>
      </c>
      <c r="Z140" s="17">
        <v>79.87341772151899</v>
      </c>
      <c r="AA140" s="15">
        <v>15.799999999999999</v>
      </c>
      <c r="AB140" s="11" t="s">
        <v>4</v>
      </c>
      <c r="AC140" s="16">
        <v>1.1113955191559843</v>
      </c>
    </row>
    <row r="141" spans="1:29" x14ac:dyDescent="0.2">
      <c r="B141" s="3"/>
      <c r="C141" s="3"/>
      <c r="D141" s="3">
        <v>1100</v>
      </c>
      <c r="E141" s="3">
        <v>0.25</v>
      </c>
      <c r="F141" s="21">
        <v>0.126</v>
      </c>
      <c r="G141" s="11" t="s">
        <v>4</v>
      </c>
      <c r="H141" s="22">
        <v>5.1000000000000004E-3</v>
      </c>
      <c r="I141" s="10">
        <v>0.83099999999999996</v>
      </c>
      <c r="J141" s="11" t="s">
        <v>4</v>
      </c>
      <c r="K141" s="12">
        <v>0.08</v>
      </c>
      <c r="L141" s="15">
        <v>14.211</v>
      </c>
      <c r="M141" s="11" t="s">
        <v>4</v>
      </c>
      <c r="N141" s="16">
        <v>4.9909999999999997</v>
      </c>
      <c r="O141" s="13">
        <v>6.5739999999999998</v>
      </c>
      <c r="P141" s="11" t="s">
        <v>4</v>
      </c>
      <c r="Q141" s="14">
        <v>0.67300000000000004</v>
      </c>
      <c r="R141" s="19">
        <v>112.6</v>
      </c>
      <c r="S141" s="11" t="s">
        <v>4</v>
      </c>
      <c r="T141" s="20">
        <v>38.5</v>
      </c>
      <c r="U141" s="13">
        <v>3.18</v>
      </c>
      <c r="V141" s="11" t="s">
        <v>4</v>
      </c>
      <c r="W141" s="14">
        <v>0.56000000000000005</v>
      </c>
      <c r="Y141" s="17">
        <v>54.913357400722028</v>
      </c>
      <c r="Z141" s="17">
        <v>20.126582278481013</v>
      </c>
      <c r="AA141" s="15"/>
      <c r="AB141" s="11"/>
      <c r="AC141" s="16"/>
    </row>
    <row r="142" spans="1:29" x14ac:dyDescent="0.2">
      <c r="L142" s="15"/>
      <c r="Q142" s="13"/>
    </row>
    <row r="143" spans="1:29" x14ac:dyDescent="0.2">
      <c r="B143" s="3" t="s">
        <v>22</v>
      </c>
      <c r="C143" s="3">
        <v>0.1547</v>
      </c>
      <c r="D143" s="3">
        <v>850</v>
      </c>
      <c r="E143" s="3">
        <v>0.25</v>
      </c>
      <c r="F143" s="21">
        <v>0.93659999999999999</v>
      </c>
      <c r="G143" s="11" t="s">
        <v>4</v>
      </c>
      <c r="H143" s="22">
        <v>8.9999999999999993E-3</v>
      </c>
      <c r="I143" s="13">
        <v>3.7519999999999998</v>
      </c>
      <c r="J143" s="11" t="s">
        <v>4</v>
      </c>
      <c r="K143" s="14">
        <v>0.14599999999999999</v>
      </c>
      <c r="L143" s="15">
        <v>95.203999999999994</v>
      </c>
      <c r="M143" s="11" t="s">
        <v>4</v>
      </c>
      <c r="N143" s="16">
        <v>4.8259999999999996</v>
      </c>
      <c r="O143" s="13">
        <v>3.8620000000000001</v>
      </c>
      <c r="P143" s="11" t="s">
        <v>4</v>
      </c>
      <c r="Q143" s="14">
        <v>0.14099999999999999</v>
      </c>
      <c r="R143" s="15">
        <v>98.7</v>
      </c>
      <c r="S143" s="11" t="s">
        <v>4</v>
      </c>
      <c r="T143" s="16">
        <v>5</v>
      </c>
      <c r="U143" s="13">
        <v>5.48</v>
      </c>
      <c r="V143" s="11" t="s">
        <v>4</v>
      </c>
      <c r="W143" s="14">
        <v>0.85</v>
      </c>
      <c r="Y143" s="17">
        <v>22.594776119402987</v>
      </c>
      <c r="Z143" s="17">
        <v>86.984126984126988</v>
      </c>
      <c r="AA143" s="15">
        <v>6.3000000000000007</v>
      </c>
      <c r="AB143" s="11" t="s">
        <v>4</v>
      </c>
      <c r="AC143" s="16">
        <v>0.97616596949494194</v>
      </c>
    </row>
    <row r="144" spans="1:29" x14ac:dyDescent="0.2">
      <c r="B144" s="3"/>
      <c r="C144" s="3"/>
      <c r="D144" s="3">
        <v>1100</v>
      </c>
      <c r="E144" s="3">
        <v>0.25</v>
      </c>
      <c r="F144" s="21">
        <v>7.3099999999999998E-2</v>
      </c>
      <c r="G144" s="11" t="s">
        <v>4</v>
      </c>
      <c r="H144" s="22">
        <v>8.5000000000000006E-3</v>
      </c>
      <c r="I144" s="10">
        <v>0.35599999999999998</v>
      </c>
      <c r="J144" s="11" t="s">
        <v>4</v>
      </c>
      <c r="K144" s="18">
        <v>7.2999999999999995E-2</v>
      </c>
      <c r="L144" s="15">
        <v>6.1689999999999996</v>
      </c>
      <c r="M144" s="11" t="s">
        <v>4</v>
      </c>
      <c r="N144" s="16">
        <v>4.8849999999999998</v>
      </c>
      <c r="O144" s="15">
        <v>4.6879999999999997</v>
      </c>
      <c r="P144" s="11" t="s">
        <v>4</v>
      </c>
      <c r="Q144" s="16">
        <v>1.0940000000000001</v>
      </c>
      <c r="R144" s="19">
        <v>82.1</v>
      </c>
      <c r="S144" s="11" t="s">
        <v>4</v>
      </c>
      <c r="T144" s="20">
        <v>65.7</v>
      </c>
      <c r="U144" s="13">
        <v>0.82</v>
      </c>
      <c r="V144" s="11" t="s">
        <v>4</v>
      </c>
      <c r="W144" s="14">
        <v>0.48</v>
      </c>
      <c r="Y144" s="17">
        <v>35.63314606741573</v>
      </c>
      <c r="Z144" s="17">
        <v>13.015873015873014</v>
      </c>
      <c r="AA144" s="15"/>
      <c r="AB144" s="11"/>
      <c r="AC144" s="16"/>
    </row>
    <row r="145" spans="1:29" x14ac:dyDescent="0.2">
      <c r="L145" s="15"/>
      <c r="Q145" s="13"/>
    </row>
    <row r="146" spans="1:29" x14ac:dyDescent="0.2">
      <c r="A146" s="2" t="s">
        <v>41</v>
      </c>
      <c r="B146" s="3" t="s">
        <v>17</v>
      </c>
      <c r="C146" s="3">
        <v>0.14610000000000001</v>
      </c>
      <c r="D146" s="3">
        <v>850</v>
      </c>
      <c r="E146" s="3">
        <v>0.25</v>
      </c>
      <c r="F146" s="10">
        <v>0.50339999999999996</v>
      </c>
      <c r="G146" s="11" t="s">
        <v>4</v>
      </c>
      <c r="H146" s="12">
        <v>1.09E-2</v>
      </c>
      <c r="I146" s="13">
        <v>4.5380000000000003</v>
      </c>
      <c r="J146" s="11" t="s">
        <v>4</v>
      </c>
      <c r="K146" s="14">
        <v>0.151</v>
      </c>
      <c r="L146" s="15">
        <v>55.091999999999999</v>
      </c>
      <c r="M146" s="11" t="s">
        <v>4</v>
      </c>
      <c r="N146" s="16">
        <v>5.5949999999999998</v>
      </c>
      <c r="O146" s="13">
        <v>8.9339999999999993</v>
      </c>
      <c r="P146" s="11" t="s">
        <v>4</v>
      </c>
      <c r="Q146" s="14">
        <v>0.33700000000000002</v>
      </c>
      <c r="R146" s="19">
        <v>109.6</v>
      </c>
      <c r="S146" s="11" t="s">
        <v>4</v>
      </c>
      <c r="T146" s="20">
        <v>11</v>
      </c>
      <c r="U146" s="15">
        <v>20.64</v>
      </c>
      <c r="V146" s="11" t="s">
        <v>4</v>
      </c>
      <c r="W146" s="16">
        <v>1.02</v>
      </c>
      <c r="Y146" s="17">
        <v>66.450066108417801</v>
      </c>
      <c r="Z146" s="17">
        <v>100</v>
      </c>
      <c r="AA146" s="15">
        <v>20.64</v>
      </c>
      <c r="AB146" s="11" t="s">
        <v>4</v>
      </c>
      <c r="AC146" s="16">
        <v>1.02</v>
      </c>
    </row>
    <row r="147" spans="1:29" x14ac:dyDescent="0.2">
      <c r="B147" s="3"/>
      <c r="C147" s="3"/>
      <c r="D147" s="3">
        <v>1100</v>
      </c>
      <c r="E147" s="3">
        <v>0.25</v>
      </c>
      <c r="F147" s="10">
        <v>2.9000000000000001E-2</v>
      </c>
      <c r="G147" s="11" t="s">
        <v>4</v>
      </c>
      <c r="H147" s="12">
        <v>1.01E-2</v>
      </c>
      <c r="I147" s="10">
        <v>7.9000000000000001E-2</v>
      </c>
      <c r="J147" s="11" t="s">
        <v>4</v>
      </c>
      <c r="K147" s="18">
        <v>8.3000000000000004E-2</v>
      </c>
      <c r="L147" s="15">
        <v>2.7970000000000002</v>
      </c>
      <c r="M147" s="11" t="s">
        <v>4</v>
      </c>
      <c r="N147" s="16">
        <v>5.6609999999999996</v>
      </c>
      <c r="O147" s="15">
        <v>2.7050000000000001</v>
      </c>
      <c r="P147" s="11" t="s">
        <v>4</v>
      </c>
      <c r="Q147" s="16">
        <v>2.9609999999999999</v>
      </c>
      <c r="R147" s="19">
        <v>96.1</v>
      </c>
      <c r="S147" s="11" t="s">
        <v>4</v>
      </c>
      <c r="T147" s="20">
        <v>192.3</v>
      </c>
      <c r="U147" s="13"/>
      <c r="V147" s="11" t="s">
        <v>46</v>
      </c>
      <c r="W147" s="14"/>
      <c r="Y147" s="17">
        <v>0</v>
      </c>
      <c r="Z147" s="17">
        <v>0</v>
      </c>
      <c r="AA147" s="15"/>
      <c r="AB147" s="11"/>
      <c r="AC147" s="16"/>
    </row>
    <row r="148" spans="1:29" x14ac:dyDescent="0.2">
      <c r="L148" s="15"/>
      <c r="Q148" s="13"/>
    </row>
    <row r="149" spans="1:29" x14ac:dyDescent="0.2">
      <c r="B149" s="3" t="s">
        <v>15</v>
      </c>
      <c r="C149" s="3">
        <v>0.14749999999999999</v>
      </c>
      <c r="D149" s="3">
        <v>850</v>
      </c>
      <c r="E149" s="3">
        <v>0.25</v>
      </c>
      <c r="F149" s="10">
        <v>0.54600000000000004</v>
      </c>
      <c r="G149" s="11" t="s">
        <v>4</v>
      </c>
      <c r="H149" s="12">
        <v>9.7000000000000003E-3</v>
      </c>
      <c r="I149" s="13">
        <v>4.6310000000000002</v>
      </c>
      <c r="J149" s="11" t="s">
        <v>4</v>
      </c>
      <c r="K149" s="14">
        <v>0.14799999999999999</v>
      </c>
      <c r="L149" s="15">
        <v>59.844000000000001</v>
      </c>
      <c r="M149" s="11" t="s">
        <v>4</v>
      </c>
      <c r="N149" s="16">
        <v>5.085</v>
      </c>
      <c r="O149" s="13">
        <v>8.3979999999999997</v>
      </c>
      <c r="P149" s="11" t="s">
        <v>4</v>
      </c>
      <c r="Q149" s="14">
        <v>0.26</v>
      </c>
      <c r="R149" s="15">
        <v>109.4</v>
      </c>
      <c r="S149" s="11" t="s">
        <v>4</v>
      </c>
      <c r="T149" s="16">
        <v>8.9</v>
      </c>
      <c r="U149" s="13">
        <v>20.18</v>
      </c>
      <c r="V149" s="11" t="s">
        <v>4</v>
      </c>
      <c r="W149" s="14">
        <v>0.96</v>
      </c>
      <c r="Y149" s="17">
        <v>64.274454761390615</v>
      </c>
      <c r="Z149" s="17">
        <v>92.995391705069125</v>
      </c>
      <c r="AA149" s="15">
        <v>21.7</v>
      </c>
      <c r="AB149" s="11" t="s">
        <v>4</v>
      </c>
      <c r="AC149" s="16">
        <v>1.1014535850411491</v>
      </c>
    </row>
    <row r="150" spans="1:29" x14ac:dyDescent="0.2">
      <c r="B150" s="3"/>
      <c r="C150" s="3"/>
      <c r="D150" s="3">
        <v>1100</v>
      </c>
      <c r="E150" s="3">
        <v>0.25</v>
      </c>
      <c r="F150" s="21">
        <v>2.87E-2</v>
      </c>
      <c r="G150" s="11" t="s">
        <v>4</v>
      </c>
      <c r="H150" s="22">
        <v>5.4000000000000003E-3</v>
      </c>
      <c r="I150" s="10">
        <v>0.313</v>
      </c>
      <c r="J150" s="11" t="s">
        <v>4</v>
      </c>
      <c r="K150" s="12">
        <v>0.08</v>
      </c>
      <c r="L150" s="15">
        <v>4.008</v>
      </c>
      <c r="M150" s="11" t="s">
        <v>4</v>
      </c>
      <c r="N150" s="16">
        <v>5.3140000000000001</v>
      </c>
      <c r="O150" s="15">
        <v>10.754</v>
      </c>
      <c r="P150" s="11" t="s">
        <v>4</v>
      </c>
      <c r="Q150" s="16">
        <v>3.3530000000000002</v>
      </c>
      <c r="R150" s="19">
        <v>139.30000000000001</v>
      </c>
      <c r="S150" s="11" t="s">
        <v>4</v>
      </c>
      <c r="T150" s="20">
        <v>180</v>
      </c>
      <c r="U150" s="13">
        <v>1.52</v>
      </c>
      <c r="V150" s="11" t="s">
        <v>4</v>
      </c>
      <c r="W150" s="14">
        <v>0.54</v>
      </c>
      <c r="Y150" s="17">
        <v>71.629392971245991</v>
      </c>
      <c r="Z150" s="17">
        <v>7.0046082949308754</v>
      </c>
      <c r="AA150" s="15"/>
      <c r="AB150" s="11"/>
      <c r="AC150" s="16"/>
    </row>
    <row r="151" spans="1:29" x14ac:dyDescent="0.2">
      <c r="L151" s="15"/>
      <c r="Q151" s="13"/>
    </row>
    <row r="152" spans="1:29" x14ac:dyDescent="0.2">
      <c r="A152" s="2" t="s">
        <v>42</v>
      </c>
      <c r="B152" s="3" t="s">
        <v>17</v>
      </c>
      <c r="C152" s="3">
        <v>0.1444</v>
      </c>
      <c r="D152" s="3">
        <v>850</v>
      </c>
      <c r="E152" s="3">
        <v>0.25</v>
      </c>
      <c r="F152" s="10">
        <v>0.55279999999999996</v>
      </c>
      <c r="G152" s="11" t="s">
        <v>4</v>
      </c>
      <c r="H152" s="12">
        <v>1.0999999999999999E-2</v>
      </c>
      <c r="I152" s="13">
        <v>7.01</v>
      </c>
      <c r="J152" s="11" t="s">
        <v>4</v>
      </c>
      <c r="K152" s="14">
        <v>0.17599999999999999</v>
      </c>
      <c r="L152" s="15">
        <v>61.844999999999999</v>
      </c>
      <c r="M152" s="11" t="s">
        <v>4</v>
      </c>
      <c r="N152" s="16">
        <v>5.4370000000000003</v>
      </c>
      <c r="O152" s="13">
        <v>12.57</v>
      </c>
      <c r="P152" s="11" t="s">
        <v>4</v>
      </c>
      <c r="Q152" s="14">
        <v>0.375</v>
      </c>
      <c r="R152" s="15">
        <v>112</v>
      </c>
      <c r="S152" s="11" t="s">
        <v>4</v>
      </c>
      <c r="T152" s="16">
        <v>9.8000000000000007</v>
      </c>
      <c r="U152" s="15">
        <v>36.880000000000003</v>
      </c>
      <c r="V152" s="11" t="s">
        <v>4</v>
      </c>
      <c r="W152" s="16">
        <v>1.19</v>
      </c>
      <c r="Y152" s="17">
        <v>75.969643366619124</v>
      </c>
      <c r="Z152" s="17">
        <v>100</v>
      </c>
      <c r="AA152" s="15">
        <v>36.880000000000003</v>
      </c>
      <c r="AB152" s="11" t="s">
        <v>4</v>
      </c>
      <c r="AC152" s="16">
        <v>1.19</v>
      </c>
    </row>
    <row r="153" spans="1:29" x14ac:dyDescent="0.2">
      <c r="B153" s="3"/>
      <c r="C153" s="3"/>
      <c r="D153" s="3">
        <v>1100</v>
      </c>
      <c r="E153" s="3">
        <v>0.25</v>
      </c>
      <c r="F153" s="10">
        <v>4.4699999999999997E-2</v>
      </c>
      <c r="G153" s="11" t="s">
        <v>4</v>
      </c>
      <c r="H153" s="12">
        <v>9.7000000000000003E-3</v>
      </c>
      <c r="I153" s="10">
        <v>0.20599999999999999</v>
      </c>
      <c r="J153" s="11" t="s">
        <v>4</v>
      </c>
      <c r="K153" s="18">
        <v>8.7999999999999995E-2</v>
      </c>
      <c r="L153" s="15">
        <v>5.1769999999999996</v>
      </c>
      <c r="M153" s="11" t="s">
        <v>4</v>
      </c>
      <c r="N153" s="16">
        <v>5.6079999999999997</v>
      </c>
      <c r="O153" s="15">
        <v>4.5869999999999997</v>
      </c>
      <c r="P153" s="11" t="s">
        <v>4</v>
      </c>
      <c r="Q153" s="16">
        <v>2.165</v>
      </c>
      <c r="R153" s="19">
        <v>115.4</v>
      </c>
      <c r="S153" s="11" t="s">
        <v>4</v>
      </c>
      <c r="T153" s="20">
        <v>124.2</v>
      </c>
      <c r="U153" s="13"/>
      <c r="V153" s="11" t="s">
        <v>46</v>
      </c>
      <c r="W153" s="14"/>
      <c r="Y153" s="17">
        <v>0</v>
      </c>
      <c r="Z153" s="17">
        <v>0</v>
      </c>
      <c r="AA153" s="15"/>
      <c r="AB153" s="11"/>
      <c r="AC153" s="16"/>
    </row>
    <row r="154" spans="1:29" x14ac:dyDescent="0.2">
      <c r="L154" s="15"/>
      <c r="Q154" s="13"/>
    </row>
    <row r="155" spans="1:29" x14ac:dyDescent="0.2">
      <c r="B155" s="3" t="s">
        <v>15</v>
      </c>
      <c r="C155" s="3">
        <v>0.1648</v>
      </c>
      <c r="D155" s="3">
        <v>850</v>
      </c>
      <c r="E155" s="3">
        <v>0.25</v>
      </c>
      <c r="F155" s="21">
        <v>0.50990000000000002</v>
      </c>
      <c r="G155" s="11" t="s">
        <v>4</v>
      </c>
      <c r="H155" s="22">
        <v>8.9999999999999993E-3</v>
      </c>
      <c r="I155" s="13">
        <v>5.4260000000000002</v>
      </c>
      <c r="J155" s="11" t="s">
        <v>4</v>
      </c>
      <c r="K155" s="18">
        <v>0.16</v>
      </c>
      <c r="L155" s="15">
        <v>54.576999999999998</v>
      </c>
      <c r="M155" s="11" t="s">
        <v>4</v>
      </c>
      <c r="N155" s="16">
        <v>5.2329999999999997</v>
      </c>
      <c r="O155" s="13">
        <v>10.538</v>
      </c>
      <c r="P155" s="11" t="s">
        <v>4</v>
      </c>
      <c r="Q155" s="14">
        <v>0.29899999999999999</v>
      </c>
      <c r="R155" s="15">
        <v>106.9</v>
      </c>
      <c r="S155" s="11" t="s">
        <v>4</v>
      </c>
      <c r="T155" s="16">
        <v>9.9</v>
      </c>
      <c r="U155" s="13">
        <v>23.5</v>
      </c>
      <c r="V155" s="11" t="s">
        <v>4</v>
      </c>
      <c r="W155" s="14">
        <v>0.93</v>
      </c>
      <c r="Y155" s="17">
        <v>71.374861776631036</v>
      </c>
      <c r="Z155" s="17">
        <v>96.232596232596222</v>
      </c>
      <c r="AA155" s="15">
        <v>24.42</v>
      </c>
      <c r="AB155" s="11" t="s">
        <v>4</v>
      </c>
      <c r="AC155" s="16">
        <v>1.0465658125507444</v>
      </c>
    </row>
    <row r="156" spans="1:29" x14ac:dyDescent="0.2">
      <c r="B156" s="3"/>
      <c r="C156" s="3"/>
      <c r="D156" s="3">
        <v>1100</v>
      </c>
      <c r="E156" s="3">
        <v>0.25</v>
      </c>
      <c r="F156" s="21">
        <v>5.2699999999999997E-2</v>
      </c>
      <c r="G156" s="11" t="s">
        <v>4</v>
      </c>
      <c r="H156" s="22">
        <v>5.5999999999999999E-3</v>
      </c>
      <c r="I156" s="10">
        <v>0.312</v>
      </c>
      <c r="J156" s="11" t="s">
        <v>4</v>
      </c>
      <c r="K156" s="12">
        <v>0.08</v>
      </c>
      <c r="L156" s="15">
        <v>5.3479999999999999</v>
      </c>
      <c r="M156" s="11" t="s">
        <v>4</v>
      </c>
      <c r="N156" s="16">
        <v>5.3570000000000002</v>
      </c>
      <c r="O156" s="15">
        <v>5.8470000000000004</v>
      </c>
      <c r="P156" s="11" t="s">
        <v>4</v>
      </c>
      <c r="Q156" s="16">
        <v>1.599</v>
      </c>
      <c r="R156" s="19">
        <v>101.4</v>
      </c>
      <c r="S156" s="11" t="s">
        <v>4</v>
      </c>
      <c r="T156" s="20">
        <v>98.6</v>
      </c>
      <c r="U156" s="13">
        <v>0.92</v>
      </c>
      <c r="V156" s="11" t="s">
        <v>4</v>
      </c>
      <c r="W156" s="14">
        <v>0.48</v>
      </c>
      <c r="Y156" s="17">
        <v>48.5948717948718</v>
      </c>
      <c r="Z156" s="17">
        <v>3.7674037674037675</v>
      </c>
      <c r="AA156" s="15"/>
      <c r="AB156" s="11"/>
      <c r="AC156" s="16"/>
    </row>
    <row r="157" spans="1:29" x14ac:dyDescent="0.2">
      <c r="L157" s="15"/>
      <c r="Q157" s="13"/>
    </row>
    <row r="158" spans="1:29" x14ac:dyDescent="0.2">
      <c r="B158" s="3" t="s">
        <v>22</v>
      </c>
      <c r="C158" s="3">
        <v>0.15690000000000001</v>
      </c>
      <c r="D158" s="3">
        <v>850</v>
      </c>
      <c r="E158" s="3">
        <v>0.25</v>
      </c>
      <c r="F158" s="21">
        <v>0.44409999999999999</v>
      </c>
      <c r="G158" s="11" t="s">
        <v>4</v>
      </c>
      <c r="H158" s="22">
        <v>6.4000000000000003E-3</v>
      </c>
      <c r="I158" s="13">
        <v>5.2160000000000002</v>
      </c>
      <c r="J158" s="11" t="s">
        <v>4</v>
      </c>
      <c r="K158" s="14">
        <v>0.187</v>
      </c>
      <c r="L158" s="15">
        <v>48.542999999999999</v>
      </c>
      <c r="M158" s="11" t="s">
        <v>4</v>
      </c>
      <c r="N158" s="16">
        <v>4.6710000000000003</v>
      </c>
      <c r="O158" s="13">
        <v>11.317</v>
      </c>
      <c r="P158" s="11" t="s">
        <v>4</v>
      </c>
      <c r="Q158" s="14">
        <v>0.39700000000000002</v>
      </c>
      <c r="R158" s="19">
        <v>106.2</v>
      </c>
      <c r="S158" s="11" t="s">
        <v>4</v>
      </c>
      <c r="T158" s="20">
        <v>10.3</v>
      </c>
      <c r="U158" s="15">
        <v>23.72</v>
      </c>
      <c r="V158" s="11" t="s">
        <v>4</v>
      </c>
      <c r="W158" s="16">
        <v>1.07</v>
      </c>
      <c r="Y158" s="17">
        <v>71.350996932515343</v>
      </c>
      <c r="Z158" s="17">
        <v>100</v>
      </c>
      <c r="AA158" s="15">
        <v>23.72</v>
      </c>
      <c r="AB158" s="11" t="s">
        <v>4</v>
      </c>
      <c r="AC158" s="16">
        <v>1.07</v>
      </c>
    </row>
    <row r="159" spans="1:29" x14ac:dyDescent="0.2">
      <c r="B159" s="3"/>
      <c r="C159" s="3"/>
      <c r="D159" s="3">
        <v>1100</v>
      </c>
      <c r="E159" s="3">
        <v>0.25</v>
      </c>
      <c r="F159" s="21">
        <v>3.2000000000000001E-2</v>
      </c>
      <c r="G159" s="11" t="s">
        <v>4</v>
      </c>
      <c r="H159" s="22">
        <v>6.1999999999999998E-3</v>
      </c>
      <c r="I159" s="10">
        <v>0.16800000000000001</v>
      </c>
      <c r="J159" s="11" t="s">
        <v>4</v>
      </c>
      <c r="K159" s="18">
        <v>7.9000000000000001E-2</v>
      </c>
      <c r="L159" s="15">
        <v>3.5390000000000001</v>
      </c>
      <c r="M159" s="11" t="s">
        <v>4</v>
      </c>
      <c r="N159" s="16">
        <v>4.8159999999999998</v>
      </c>
      <c r="O159" s="15">
        <v>5.0380000000000003</v>
      </c>
      <c r="P159" s="11" t="s">
        <v>4</v>
      </c>
      <c r="Q159" s="16">
        <v>2.5579999999999998</v>
      </c>
      <c r="R159" s="19">
        <v>107.5</v>
      </c>
      <c r="S159" s="11" t="s">
        <v>4</v>
      </c>
      <c r="T159" s="20">
        <v>147.80000000000001</v>
      </c>
      <c r="U159" s="13"/>
      <c r="V159" s="11" t="s">
        <v>46</v>
      </c>
      <c r="W159" s="14"/>
      <c r="Y159" s="17">
        <v>0</v>
      </c>
      <c r="Z159" s="17">
        <v>0</v>
      </c>
      <c r="AA159" s="15"/>
      <c r="AB159" s="11"/>
      <c r="AC159" s="16"/>
    </row>
    <row r="160" spans="1:29" x14ac:dyDescent="0.2">
      <c r="L160" s="15"/>
      <c r="Q160" s="13"/>
    </row>
    <row r="161" spans="1:29" x14ac:dyDescent="0.2">
      <c r="A161" s="2" t="s">
        <v>43</v>
      </c>
      <c r="B161" s="3" t="s">
        <v>17</v>
      </c>
      <c r="C161" s="3">
        <v>0.13469999999999999</v>
      </c>
      <c r="D161" s="3">
        <v>850</v>
      </c>
      <c r="E161" s="3">
        <v>0.25</v>
      </c>
      <c r="F161" s="10">
        <v>0.38840000000000002</v>
      </c>
      <c r="G161" s="11" t="s">
        <v>4</v>
      </c>
      <c r="H161" s="12">
        <v>1.01E-2</v>
      </c>
      <c r="I161" s="13">
        <v>7.891</v>
      </c>
      <c r="J161" s="11" t="s">
        <v>4</v>
      </c>
      <c r="K161" s="14">
        <v>0.20399999999999999</v>
      </c>
      <c r="L161" s="15">
        <v>47.411000000000001</v>
      </c>
      <c r="M161" s="11" t="s">
        <v>4</v>
      </c>
      <c r="N161" s="16">
        <v>5.4169999999999998</v>
      </c>
      <c r="O161" s="13">
        <v>20.149999999999999</v>
      </c>
      <c r="P161" s="11" t="s">
        <v>4</v>
      </c>
      <c r="Q161" s="14">
        <v>0.69599999999999995</v>
      </c>
      <c r="R161" s="19">
        <v>122.2</v>
      </c>
      <c r="S161" s="11" t="s">
        <v>4</v>
      </c>
      <c r="T161" s="20">
        <v>13.9</v>
      </c>
      <c r="U161" s="15">
        <v>49.68</v>
      </c>
      <c r="V161" s="11" t="s">
        <v>4</v>
      </c>
      <c r="W161" s="16">
        <v>1.48</v>
      </c>
      <c r="Y161" s="17">
        <v>84.804156634140142</v>
      </c>
      <c r="Z161" s="17">
        <v>100</v>
      </c>
      <c r="AA161" s="15">
        <v>49.68</v>
      </c>
      <c r="AB161" s="11" t="s">
        <v>4</v>
      </c>
      <c r="AC161" s="16">
        <v>1.48</v>
      </c>
    </row>
    <row r="162" spans="1:29" x14ac:dyDescent="0.2">
      <c r="B162" s="3"/>
      <c r="C162" s="3"/>
      <c r="D162" s="3">
        <v>1100</v>
      </c>
      <c r="E162" s="3">
        <v>0.25</v>
      </c>
      <c r="F162" s="10">
        <v>1.7500000000000002E-2</v>
      </c>
      <c r="G162" s="11" t="s">
        <v>4</v>
      </c>
      <c r="H162" s="12">
        <v>9.4999999999999998E-3</v>
      </c>
      <c r="I162" s="10">
        <v>6.4000000000000001E-2</v>
      </c>
      <c r="J162" s="11" t="s">
        <v>4</v>
      </c>
      <c r="K162" s="18">
        <v>8.6999999999999994E-2</v>
      </c>
      <c r="L162" s="15">
        <v>2.7349999999999999</v>
      </c>
      <c r="M162" s="11" t="s">
        <v>4</v>
      </c>
      <c r="N162" s="16">
        <v>5.59</v>
      </c>
      <c r="O162" s="15">
        <v>3.657</v>
      </c>
      <c r="P162" s="11" t="s">
        <v>4</v>
      </c>
      <c r="Q162" s="16">
        <v>5.2370000000000001</v>
      </c>
      <c r="R162" s="19">
        <v>155.80000000000001</v>
      </c>
      <c r="S162" s="11" t="s">
        <v>4</v>
      </c>
      <c r="T162" s="20">
        <v>321.10000000000002</v>
      </c>
      <c r="U162" s="13"/>
      <c r="V162" s="11" t="s">
        <v>46</v>
      </c>
      <c r="W162" s="14"/>
      <c r="Y162" s="17">
        <v>0</v>
      </c>
      <c r="Z162" s="17">
        <v>0</v>
      </c>
      <c r="AA162" s="15"/>
      <c r="AB162" s="11"/>
      <c r="AC162" s="16"/>
    </row>
    <row r="163" spans="1:29" x14ac:dyDescent="0.2">
      <c r="L163" s="15"/>
      <c r="Q163" s="13"/>
    </row>
    <row r="164" spans="1:29" x14ac:dyDescent="0.2">
      <c r="B164" s="3" t="s">
        <v>15</v>
      </c>
      <c r="C164" s="3">
        <v>0.13689999999999999</v>
      </c>
      <c r="D164" s="3">
        <v>850</v>
      </c>
      <c r="E164" s="3">
        <v>0.25</v>
      </c>
      <c r="F164" s="21">
        <v>0.40579999999999999</v>
      </c>
      <c r="G164" s="11" t="s">
        <v>4</v>
      </c>
      <c r="H164" s="22">
        <v>8.6999999999999994E-3</v>
      </c>
      <c r="I164" s="13">
        <v>8.7669999999999995</v>
      </c>
      <c r="J164" s="11" t="s">
        <v>4</v>
      </c>
      <c r="K164" s="14">
        <v>0.17899999999999999</v>
      </c>
      <c r="L164" s="15">
        <v>51.171999999999997</v>
      </c>
      <c r="M164" s="11" t="s">
        <v>4</v>
      </c>
      <c r="N164" s="16">
        <v>5.1959999999999997</v>
      </c>
      <c r="O164" s="13">
        <v>21.404</v>
      </c>
      <c r="P164" s="11" t="s">
        <v>4</v>
      </c>
      <c r="Q164" s="14">
        <v>0.48699999999999999</v>
      </c>
      <c r="R164" s="19">
        <v>125.9</v>
      </c>
      <c r="S164" s="11" t="s">
        <v>4</v>
      </c>
      <c r="T164" s="20">
        <v>12.4</v>
      </c>
      <c r="U164" s="15">
        <v>54.8</v>
      </c>
      <c r="V164" s="11" t="s">
        <v>4</v>
      </c>
      <c r="W164" s="16">
        <v>1.31</v>
      </c>
      <c r="Y164" s="17">
        <v>85.572259609900755</v>
      </c>
      <c r="Z164" s="17">
        <v>98.685395281829642</v>
      </c>
      <c r="AA164" s="15">
        <v>55.529999999999994</v>
      </c>
      <c r="AB164" s="11" t="s">
        <v>4</v>
      </c>
      <c r="AC164" s="16">
        <v>1.4169333082400175</v>
      </c>
    </row>
    <row r="165" spans="1:29" x14ac:dyDescent="0.2">
      <c r="B165" s="3"/>
      <c r="C165" s="3"/>
      <c r="D165" s="3">
        <v>1100</v>
      </c>
      <c r="E165" s="3">
        <v>0.25</v>
      </c>
      <c r="F165" s="21">
        <v>3.1E-2</v>
      </c>
      <c r="G165" s="11" t="s">
        <v>4</v>
      </c>
      <c r="H165" s="22">
        <v>7.6E-3</v>
      </c>
      <c r="I165" s="10">
        <v>0.19400000000000001</v>
      </c>
      <c r="J165" s="11" t="s">
        <v>4</v>
      </c>
      <c r="K165" s="18">
        <v>7.1999999999999995E-2</v>
      </c>
      <c r="L165" s="15">
        <v>4.827</v>
      </c>
      <c r="M165" s="11" t="s">
        <v>4</v>
      </c>
      <c r="N165" s="16">
        <v>5.3250000000000002</v>
      </c>
      <c r="O165" s="15">
        <v>6.1859999999999999</v>
      </c>
      <c r="P165" s="11" t="s">
        <v>4</v>
      </c>
      <c r="Q165" s="16">
        <v>2.7069999999999999</v>
      </c>
      <c r="R165" s="19">
        <v>155.69999999999999</v>
      </c>
      <c r="S165" s="11" t="s">
        <v>4</v>
      </c>
      <c r="T165" s="20">
        <v>169.8</v>
      </c>
      <c r="U165" s="13">
        <v>0.73</v>
      </c>
      <c r="V165" s="11" t="s">
        <v>4</v>
      </c>
      <c r="W165" s="14">
        <v>0.54</v>
      </c>
      <c r="Y165" s="17">
        <v>51.513917525773188</v>
      </c>
      <c r="Z165" s="17">
        <v>1.3146047181703586</v>
      </c>
      <c r="AA165" s="15"/>
      <c r="AB165" s="11"/>
      <c r="AC165" s="16"/>
    </row>
    <row r="166" spans="1:29" x14ac:dyDescent="0.2">
      <c r="L166" s="15"/>
      <c r="Q166" s="13"/>
    </row>
    <row r="167" spans="1:29" x14ac:dyDescent="0.2">
      <c r="A167" s="2" t="s">
        <v>44</v>
      </c>
      <c r="B167" s="3" t="s">
        <v>17</v>
      </c>
      <c r="C167" s="3">
        <v>0.1512</v>
      </c>
      <c r="D167" s="3">
        <v>850</v>
      </c>
      <c r="E167" s="3">
        <v>0.25</v>
      </c>
      <c r="F167" s="10">
        <v>0.38119999999999998</v>
      </c>
      <c r="G167" s="11" t="s">
        <v>4</v>
      </c>
      <c r="H167" s="12">
        <v>1.12E-2</v>
      </c>
      <c r="I167" s="13">
        <v>10.561</v>
      </c>
      <c r="J167" s="11" t="s">
        <v>4</v>
      </c>
      <c r="K167" s="14">
        <v>0.32100000000000001</v>
      </c>
      <c r="L167" s="15">
        <v>53.103000000000002</v>
      </c>
      <c r="M167" s="11" t="s">
        <v>4</v>
      </c>
      <c r="N167" s="16">
        <v>5.9050000000000002</v>
      </c>
      <c r="O167" s="13">
        <v>26.919</v>
      </c>
      <c r="P167" s="11" t="s">
        <v>4</v>
      </c>
      <c r="Q167" s="14">
        <v>0.88100000000000001</v>
      </c>
      <c r="R167" s="19">
        <v>137.6</v>
      </c>
      <c r="S167" s="11" t="s">
        <v>4</v>
      </c>
      <c r="T167" s="20">
        <v>15.2</v>
      </c>
      <c r="U167" s="15">
        <v>60.55</v>
      </c>
      <c r="V167" s="11" t="s">
        <v>4</v>
      </c>
      <c r="W167" s="16">
        <v>1.5</v>
      </c>
      <c r="Y167" s="17">
        <v>86.688381782028216</v>
      </c>
      <c r="Z167" s="17">
        <v>98.215733982157332</v>
      </c>
      <c r="AA167" s="15">
        <v>61.65</v>
      </c>
      <c r="AB167" s="11" t="s">
        <v>4</v>
      </c>
      <c r="AC167" s="16">
        <v>1.6118622769951532</v>
      </c>
    </row>
    <row r="168" spans="1:29" x14ac:dyDescent="0.2">
      <c r="B168" s="3"/>
      <c r="C168" s="3"/>
      <c r="D168" s="3">
        <v>1100</v>
      </c>
      <c r="E168" s="3">
        <v>0.25</v>
      </c>
      <c r="F168" s="21">
        <v>3.3399999999999999E-2</v>
      </c>
      <c r="G168" s="11" t="s">
        <v>4</v>
      </c>
      <c r="H168" s="22">
        <v>8.8999999999999999E-3</v>
      </c>
      <c r="I168" s="10">
        <v>0.27200000000000002</v>
      </c>
      <c r="J168" s="11" t="s">
        <v>4</v>
      </c>
      <c r="K168" s="18">
        <v>8.8999999999999996E-2</v>
      </c>
      <c r="L168" s="15">
        <v>3.7290000000000001</v>
      </c>
      <c r="M168" s="11" t="s">
        <v>4</v>
      </c>
      <c r="N168" s="16">
        <v>5.7560000000000002</v>
      </c>
      <c r="O168" s="15">
        <v>7.9059999999999997</v>
      </c>
      <c r="P168" s="11" t="s">
        <v>4</v>
      </c>
      <c r="Q168" s="16">
        <v>3.2970000000000002</v>
      </c>
      <c r="R168" s="19">
        <v>110.9</v>
      </c>
      <c r="S168" s="11" t="s">
        <v>4</v>
      </c>
      <c r="T168" s="20">
        <v>169.4</v>
      </c>
      <c r="U168" s="13">
        <v>1.1000000000000001</v>
      </c>
      <c r="V168" s="11" t="s">
        <v>4</v>
      </c>
      <c r="W168" s="14">
        <v>0.59</v>
      </c>
      <c r="Y168" s="17">
        <v>61.147058823529413</v>
      </c>
      <c r="Z168" s="17">
        <v>1.7842660178426604</v>
      </c>
      <c r="AA168" s="15"/>
      <c r="AB168" s="11"/>
      <c r="AC168" s="16"/>
    </row>
    <row r="169" spans="1:29" x14ac:dyDescent="0.2">
      <c r="L169" s="15"/>
      <c r="Q169" s="13"/>
    </row>
    <row r="170" spans="1:29" x14ac:dyDescent="0.2">
      <c r="B170" s="3" t="s">
        <v>15</v>
      </c>
      <c r="C170" s="3">
        <v>0.13650000000000001</v>
      </c>
      <c r="D170" s="3">
        <v>850</v>
      </c>
      <c r="E170" s="3">
        <v>0.25</v>
      </c>
      <c r="F170" s="10">
        <v>0.39150000000000001</v>
      </c>
      <c r="G170" s="11" t="s">
        <v>4</v>
      </c>
      <c r="H170" s="12">
        <v>1.0699999999999999E-2</v>
      </c>
      <c r="I170" s="13">
        <v>10.238</v>
      </c>
      <c r="J170" s="11" t="s">
        <v>4</v>
      </c>
      <c r="K170" s="14">
        <v>0.219</v>
      </c>
      <c r="L170" s="15">
        <v>48.944000000000003</v>
      </c>
      <c r="M170" s="11" t="s">
        <v>4</v>
      </c>
      <c r="N170" s="16">
        <v>5.3609999999999998</v>
      </c>
      <c r="O170" s="13">
        <v>25.940999999999999</v>
      </c>
      <c r="P170" s="11" t="s">
        <v>4</v>
      </c>
      <c r="Q170" s="14">
        <v>0.84699999999999998</v>
      </c>
      <c r="R170" s="19">
        <v>125.1</v>
      </c>
      <c r="S170" s="11" t="s">
        <v>4</v>
      </c>
      <c r="T170" s="20">
        <v>13.7</v>
      </c>
      <c r="U170" s="15">
        <v>66.069999999999993</v>
      </c>
      <c r="V170" s="11" t="s">
        <v>4</v>
      </c>
      <c r="W170" s="16">
        <v>1.56</v>
      </c>
      <c r="Y170" s="17">
        <v>88.089031060754053</v>
      </c>
      <c r="Z170" s="17">
        <v>97.968564650059307</v>
      </c>
      <c r="AA170" s="15">
        <v>67.44</v>
      </c>
      <c r="AB170" s="11" t="s">
        <v>4</v>
      </c>
      <c r="AC170" s="16">
        <v>1.7017637908946119</v>
      </c>
    </row>
    <row r="171" spans="1:29" x14ac:dyDescent="0.2">
      <c r="B171" s="3"/>
      <c r="C171" s="3"/>
      <c r="D171" s="3">
        <v>1100</v>
      </c>
      <c r="E171" s="3">
        <v>0.25</v>
      </c>
      <c r="F171" s="10">
        <v>2.5399999999999999E-2</v>
      </c>
      <c r="G171" s="11" t="s">
        <v>4</v>
      </c>
      <c r="H171" s="12">
        <v>9.7999999999999997E-3</v>
      </c>
      <c r="I171" s="10">
        <v>0.26400000000000001</v>
      </c>
      <c r="J171" s="11" t="s">
        <v>4</v>
      </c>
      <c r="K171" s="18">
        <v>0.09</v>
      </c>
      <c r="L171" s="15">
        <v>4.7320000000000002</v>
      </c>
      <c r="M171" s="11" t="s">
        <v>4</v>
      </c>
      <c r="N171" s="16">
        <v>5.5720000000000001</v>
      </c>
      <c r="O171" s="15">
        <v>10.321</v>
      </c>
      <c r="P171" s="11" t="s">
        <v>4</v>
      </c>
      <c r="Q171" s="16">
        <v>5.2380000000000004</v>
      </c>
      <c r="R171" s="19">
        <v>185.7</v>
      </c>
      <c r="S171" s="11" t="s">
        <v>4</v>
      </c>
      <c r="T171" s="20">
        <v>224.2</v>
      </c>
      <c r="U171" s="13">
        <v>1.37</v>
      </c>
      <c r="V171" s="11" t="s">
        <v>4</v>
      </c>
      <c r="W171" s="14">
        <v>0.68</v>
      </c>
      <c r="Y171" s="17">
        <v>70.83522727272728</v>
      </c>
      <c r="Z171" s="17">
        <v>2.0314353499406885</v>
      </c>
      <c r="AA171" s="15"/>
      <c r="AB171" s="11"/>
      <c r="AC171" s="16"/>
    </row>
    <row r="172" spans="1:29" x14ac:dyDescent="0.2">
      <c r="L172" s="15"/>
      <c r="Q172" s="13"/>
    </row>
    <row r="173" spans="1:29" x14ac:dyDescent="0.2">
      <c r="A173" s="2" t="s">
        <v>45</v>
      </c>
      <c r="B173" s="3" t="s">
        <v>17</v>
      </c>
      <c r="C173" s="3">
        <v>0.1472</v>
      </c>
      <c r="D173" s="3">
        <v>850</v>
      </c>
      <c r="E173" s="3">
        <v>0.25</v>
      </c>
      <c r="F173" s="10">
        <v>0.4143</v>
      </c>
      <c r="G173" s="11" t="s">
        <v>4</v>
      </c>
      <c r="H173" s="12">
        <v>1.0699999999999999E-2</v>
      </c>
      <c r="I173" s="13">
        <v>11.138</v>
      </c>
      <c r="J173" s="11" t="s">
        <v>4</v>
      </c>
      <c r="K173" s="14">
        <v>0.35099999999999998</v>
      </c>
      <c r="L173" s="15">
        <v>53.906999999999996</v>
      </c>
      <c r="M173" s="11" t="s">
        <v>4</v>
      </c>
      <c r="N173" s="16">
        <v>6.0039999999999996</v>
      </c>
      <c r="O173" s="13">
        <v>26.117000000000001</v>
      </c>
      <c r="P173" s="11" t="s">
        <v>4</v>
      </c>
      <c r="Q173" s="14">
        <v>0.80600000000000005</v>
      </c>
      <c r="R173" s="19">
        <v>128.6</v>
      </c>
      <c r="S173" s="11" t="s">
        <v>4</v>
      </c>
      <c r="T173" s="20">
        <v>14.1</v>
      </c>
      <c r="U173" s="15">
        <v>65.33</v>
      </c>
      <c r="V173" s="11" t="s">
        <v>4</v>
      </c>
      <c r="W173" s="16">
        <v>1.74</v>
      </c>
      <c r="Y173" s="17">
        <v>86.340240617705149</v>
      </c>
      <c r="Z173" s="17">
        <v>100</v>
      </c>
      <c r="AA173" s="15">
        <v>65.33</v>
      </c>
      <c r="AB173" s="11" t="s">
        <v>4</v>
      </c>
      <c r="AC173" s="16">
        <v>1.74</v>
      </c>
    </row>
    <row r="174" spans="1:29" x14ac:dyDescent="0.2">
      <c r="B174" s="3"/>
      <c r="C174" s="3"/>
      <c r="D174" s="3">
        <v>1100</v>
      </c>
      <c r="E174" s="3">
        <v>0.25</v>
      </c>
      <c r="F174" s="10">
        <v>4.2799999999999998E-2</v>
      </c>
      <c r="G174" s="11" t="s">
        <v>4</v>
      </c>
      <c r="H174" s="12">
        <v>9.4999999999999998E-3</v>
      </c>
      <c r="I174" s="10">
        <v>0.16400000000000001</v>
      </c>
      <c r="J174" s="11" t="s">
        <v>4</v>
      </c>
      <c r="K174" s="18">
        <v>8.8999999999999996E-2</v>
      </c>
      <c r="L174" s="15">
        <v>5.4710000000000001</v>
      </c>
      <c r="M174" s="11" t="s">
        <v>4</v>
      </c>
      <c r="N174" s="16">
        <v>5.5819999999999999</v>
      </c>
      <c r="O174" s="15">
        <v>3.726</v>
      </c>
      <c r="P174" s="11" t="s">
        <v>4</v>
      </c>
      <c r="Q174" s="16">
        <v>2.157</v>
      </c>
      <c r="R174" s="19">
        <v>126.9</v>
      </c>
      <c r="S174" s="11" t="s">
        <v>4</v>
      </c>
      <c r="T174" s="20">
        <v>129.1</v>
      </c>
      <c r="U174" s="13"/>
      <c r="V174" s="11" t="s">
        <v>46</v>
      </c>
      <c r="W174" s="14"/>
      <c r="Y174" s="17">
        <v>0</v>
      </c>
      <c r="Z174" s="17">
        <v>0</v>
      </c>
      <c r="AA174" s="15"/>
      <c r="AB174" s="11"/>
      <c r="AC174" s="16"/>
    </row>
    <row r="175" spans="1:29" x14ac:dyDescent="0.2">
      <c r="L175" s="15"/>
      <c r="Q175" s="13"/>
    </row>
    <row r="176" spans="1:29" x14ac:dyDescent="0.2">
      <c r="B176" s="3" t="s">
        <v>15</v>
      </c>
      <c r="C176" s="3">
        <v>0.15479999999999999</v>
      </c>
      <c r="D176" s="3">
        <v>850</v>
      </c>
      <c r="E176" s="3">
        <v>0.25</v>
      </c>
      <c r="F176" s="10">
        <v>0.34939999999999999</v>
      </c>
      <c r="G176" s="11" t="s">
        <v>4</v>
      </c>
      <c r="H176" s="12">
        <v>9.7000000000000003E-3</v>
      </c>
      <c r="I176" s="13">
        <v>11.547000000000001</v>
      </c>
      <c r="J176" s="11" t="s">
        <v>4</v>
      </c>
      <c r="K176" s="14">
        <v>0.27200000000000002</v>
      </c>
      <c r="L176" s="15">
        <v>50.374000000000002</v>
      </c>
      <c r="M176" s="11" t="s">
        <v>4</v>
      </c>
      <c r="N176" s="16">
        <v>5.37</v>
      </c>
      <c r="O176" s="15">
        <v>32.780999999999999</v>
      </c>
      <c r="P176" s="11" t="s">
        <v>4</v>
      </c>
      <c r="Q176" s="16">
        <v>1.089</v>
      </c>
      <c r="R176" s="19">
        <v>143</v>
      </c>
      <c r="S176" s="11" t="s">
        <v>4</v>
      </c>
      <c r="T176" s="20">
        <v>15.3</v>
      </c>
      <c r="U176" s="15">
        <v>67.47</v>
      </c>
      <c r="V176" s="11" t="s">
        <v>4</v>
      </c>
      <c r="W176" s="16">
        <v>1.52</v>
      </c>
      <c r="Y176" s="17">
        <v>90.450818394388151</v>
      </c>
      <c r="Z176" s="17">
        <v>98.181024447031433</v>
      </c>
      <c r="AA176" s="15">
        <v>68.72</v>
      </c>
      <c r="AB176" s="11" t="s">
        <v>4</v>
      </c>
      <c r="AC176" s="16">
        <v>1.6268988905276196</v>
      </c>
    </row>
    <row r="177" spans="1:29" x14ac:dyDescent="0.2">
      <c r="B177" s="3"/>
      <c r="C177" s="3"/>
      <c r="D177" s="3">
        <v>1100</v>
      </c>
      <c r="E177" s="3">
        <v>0.25</v>
      </c>
      <c r="F177" s="10">
        <v>3.5099999999999999E-2</v>
      </c>
      <c r="G177" s="11" t="s">
        <v>4</v>
      </c>
      <c r="H177" s="12">
        <v>0.01</v>
      </c>
      <c r="I177" s="10">
        <v>0.30299999999999999</v>
      </c>
      <c r="J177" s="11" t="s">
        <v>4</v>
      </c>
      <c r="K177" s="18">
        <v>8.6999999999999994E-2</v>
      </c>
      <c r="L177" s="15">
        <v>4.2389999999999999</v>
      </c>
      <c r="M177" s="11" t="s">
        <v>4</v>
      </c>
      <c r="N177" s="16">
        <v>5.3730000000000002</v>
      </c>
      <c r="O177" s="15">
        <v>8.4529999999999994</v>
      </c>
      <c r="P177" s="11" t="s">
        <v>4</v>
      </c>
      <c r="Q177" s="16">
        <v>3.3759999999999999</v>
      </c>
      <c r="R177" s="19">
        <v>118.7</v>
      </c>
      <c r="S177" s="11" t="s">
        <v>4</v>
      </c>
      <c r="T177" s="20">
        <v>150</v>
      </c>
      <c r="U177" s="13">
        <v>1.25</v>
      </c>
      <c r="V177" s="11" t="s">
        <v>4</v>
      </c>
      <c r="W177" s="14">
        <v>0.57999999999999996</v>
      </c>
      <c r="Y177" s="17">
        <v>63.861386138613859</v>
      </c>
      <c r="Z177" s="17">
        <v>1.8189755529685683</v>
      </c>
      <c r="AA177" s="15"/>
      <c r="AB177" s="11"/>
      <c r="AC177" s="16"/>
    </row>
    <row r="179" spans="1:29" ht="17" thickBot="1" x14ac:dyDescent="0.25">
      <c r="A179" s="7"/>
      <c r="B179" s="8"/>
      <c r="C179" s="8"/>
      <c r="D179" s="8"/>
      <c r="E179" s="8"/>
      <c r="F179" s="25"/>
      <c r="G179" s="26"/>
      <c r="H179" s="27"/>
      <c r="I179" s="25"/>
      <c r="J179" s="26"/>
      <c r="K179" s="28"/>
      <c r="L179" s="25"/>
      <c r="M179" s="26"/>
      <c r="N179" s="27"/>
      <c r="O179" s="25"/>
      <c r="P179" s="26"/>
      <c r="Q179" s="27"/>
      <c r="R179" s="29"/>
      <c r="S179" s="26"/>
      <c r="T179" s="30"/>
      <c r="U179" s="31"/>
      <c r="V179" s="26"/>
      <c r="W179" s="32"/>
      <c r="X179" s="7"/>
      <c r="Y179" s="33"/>
      <c r="Z179" s="33"/>
      <c r="AA179" s="29"/>
      <c r="AB179" s="26"/>
      <c r="AC179" s="30"/>
    </row>
    <row r="180" spans="1:29" ht="17" thickTop="1" x14ac:dyDescent="0.2"/>
    <row r="181" spans="1:29" ht="19" x14ac:dyDescent="0.2">
      <c r="A181" s="34" t="s">
        <v>91</v>
      </c>
    </row>
    <row r="182" spans="1:29" ht="19" x14ac:dyDescent="0.2">
      <c r="A182" s="34" t="s">
        <v>92</v>
      </c>
    </row>
    <row r="183" spans="1:29" ht="19" x14ac:dyDescent="0.2">
      <c r="A183" s="34" t="s">
        <v>93</v>
      </c>
    </row>
    <row r="184" spans="1:29" ht="19" x14ac:dyDescent="0.2">
      <c r="A184" s="34" t="s">
        <v>94</v>
      </c>
    </row>
    <row r="185" spans="1:29" ht="19" x14ac:dyDescent="0.2">
      <c r="A185" s="34"/>
    </row>
  </sheetData>
  <mergeCells count="16">
    <mergeCell ref="U3:W3"/>
    <mergeCell ref="AA3:AC3"/>
    <mergeCell ref="F4:H4"/>
    <mergeCell ref="I4:K4"/>
    <mergeCell ref="O4:Q4"/>
    <mergeCell ref="R4:T4"/>
    <mergeCell ref="U4:W4"/>
    <mergeCell ref="AA4:AC4"/>
    <mergeCell ref="L4:N4"/>
    <mergeCell ref="U5:W5"/>
    <mergeCell ref="AA5:AC5"/>
    <mergeCell ref="F5:H5"/>
    <mergeCell ref="I5:K5"/>
    <mergeCell ref="O5:Q5"/>
    <mergeCell ref="R5:T5"/>
    <mergeCell ref="L5:N5"/>
  </mergeCells>
  <phoneticPr fontId="1"/>
  <pageMargins left="0.75" right="0.75" top="1" bottom="1" header="0.5" footer="0.5"/>
  <pageSetup scale="40"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180CF-DCCF-F444-8532-FBBA3821F43F}">
  <dimension ref="A3:Q56"/>
  <sheetViews>
    <sheetView workbookViewId="0">
      <selection sqref="A1:XFD1048576"/>
    </sheetView>
  </sheetViews>
  <sheetFormatPr baseColWidth="10" defaultRowHeight="16" x14ac:dyDescent="0.2"/>
  <cols>
    <col min="1" max="1" width="18.33203125" style="2" customWidth="1"/>
    <col min="2" max="16384" width="10.83203125" style="2"/>
  </cols>
  <sheetData>
    <row r="3" spans="1:17" x14ac:dyDescent="0.2">
      <c r="A3" s="2" t="s">
        <v>48</v>
      </c>
      <c r="B3" s="2" t="s">
        <v>49</v>
      </c>
      <c r="C3" s="2" t="s">
        <v>50</v>
      </c>
      <c r="D3" s="2" t="s">
        <v>51</v>
      </c>
      <c r="E3" s="2" t="s">
        <v>52</v>
      </c>
      <c r="F3" s="2" t="s">
        <v>53</v>
      </c>
      <c r="G3" s="2" t="s">
        <v>54</v>
      </c>
    </row>
    <row r="5" spans="1:17" x14ac:dyDescent="0.2">
      <c r="A5" s="2" t="s">
        <v>57</v>
      </c>
    </row>
    <row r="7" spans="1:17" x14ac:dyDescent="0.2">
      <c r="A7" s="2" t="str">
        <f>'Print table'!A36</f>
        <v>17-OD1-PIT2-6-14</v>
      </c>
      <c r="B7" s="2" t="str">
        <f>'Print table'!B36</f>
        <v>a</v>
      </c>
      <c r="C7" s="2">
        <f>'Print table'!C36</f>
        <v>0.1525</v>
      </c>
      <c r="D7" s="35" t="s">
        <v>55</v>
      </c>
      <c r="E7" s="2">
        <f>'Print table'!AA36*1000000</f>
        <v>113470000</v>
      </c>
      <c r="F7" s="19">
        <f>'Print table'!AC36*1000000</f>
        <v>2107225.6642324761</v>
      </c>
      <c r="G7" s="2" t="s">
        <v>56</v>
      </c>
      <c r="J7" s="2" t="s">
        <v>59</v>
      </c>
      <c r="N7" s="15">
        <v>314.3</v>
      </c>
      <c r="O7" s="35" t="s">
        <v>4</v>
      </c>
      <c r="P7" s="15">
        <v>9.4</v>
      </c>
      <c r="Q7" s="2" t="s">
        <v>5</v>
      </c>
    </row>
    <row r="8" spans="1:17" x14ac:dyDescent="0.2">
      <c r="A8" s="2" t="str">
        <f>A7</f>
        <v>17-OD1-PIT2-6-14</v>
      </c>
      <c r="B8" s="2" t="str">
        <f>'Print table'!B39</f>
        <v>b</v>
      </c>
      <c r="C8" s="2">
        <f>'Print table'!C39</f>
        <v>0.1573</v>
      </c>
      <c r="D8" s="35" t="s">
        <v>55</v>
      </c>
      <c r="E8" s="2">
        <f>'Print table'!AA39*1000000</f>
        <v>104670000</v>
      </c>
      <c r="F8" s="19">
        <f>'Print table'!AC39*1000000</f>
        <v>1630000</v>
      </c>
      <c r="G8" s="2" t="s">
        <v>56</v>
      </c>
    </row>
    <row r="9" spans="1:17" x14ac:dyDescent="0.2">
      <c r="A9" s="2" t="str">
        <f>'Print table'!A42</f>
        <v>17-OD1-PIT2-14-17</v>
      </c>
      <c r="B9" s="2" t="str">
        <f>'Print table'!B42</f>
        <v>a</v>
      </c>
      <c r="C9" s="2">
        <f>'Print table'!C42</f>
        <v>0.14269999999999999</v>
      </c>
      <c r="D9" s="35" t="s">
        <v>55</v>
      </c>
      <c r="E9" s="2">
        <f>'Print table'!AA42*1000000</f>
        <v>105310000</v>
      </c>
      <c r="F9" s="19">
        <f>'Print table'!AC42*1000000</f>
        <v>1770000</v>
      </c>
      <c r="G9" s="2" t="s">
        <v>56</v>
      </c>
    </row>
    <row r="10" spans="1:17" x14ac:dyDescent="0.2">
      <c r="A10" s="2" t="str">
        <f>A9</f>
        <v>17-OD1-PIT2-14-17</v>
      </c>
      <c r="B10" s="2" t="str">
        <f>'Print table'!B45</f>
        <v>b</v>
      </c>
      <c r="C10" s="2">
        <f>'Print table'!C45</f>
        <v>0.15840000000000001</v>
      </c>
      <c r="D10" s="35" t="s">
        <v>55</v>
      </c>
      <c r="E10" s="2">
        <f>'Print table'!AA45*1000000</f>
        <v>98810000</v>
      </c>
      <c r="F10" s="19">
        <f>'Print table'!AC45*1000000</f>
        <v>1690000</v>
      </c>
      <c r="G10" s="2" t="s">
        <v>56</v>
      </c>
    </row>
    <row r="11" spans="1:17" x14ac:dyDescent="0.2">
      <c r="A11" s="2" t="str">
        <f>'Print table'!A48</f>
        <v>17-OD1-PIT2-23-29</v>
      </c>
      <c r="B11" s="2" t="str">
        <f>'Print table'!B48</f>
        <v>a</v>
      </c>
      <c r="C11" s="2">
        <f>'Print table'!C48</f>
        <v>0.1542</v>
      </c>
      <c r="D11" s="35" t="s">
        <v>55</v>
      </c>
      <c r="E11" s="2">
        <f>'Print table'!AA48*1000000</f>
        <v>109070000</v>
      </c>
      <c r="F11" s="19">
        <f>'Print table'!AC48*1000000</f>
        <v>2043183.7900688227</v>
      </c>
      <c r="G11" s="2" t="s">
        <v>56</v>
      </c>
    </row>
    <row r="12" spans="1:17" x14ac:dyDescent="0.2">
      <c r="A12" s="2" t="str">
        <f>A11</f>
        <v>17-OD1-PIT2-23-29</v>
      </c>
      <c r="B12" s="2" t="str">
        <f>'Print table'!B51</f>
        <v>b</v>
      </c>
      <c r="C12" s="2">
        <f>'Print table'!C51</f>
        <v>0.1696</v>
      </c>
      <c r="D12" s="35" t="s">
        <v>55</v>
      </c>
      <c r="E12" s="2">
        <f>'Print table'!AA51*1000000</f>
        <v>100820000</v>
      </c>
      <c r="F12" s="19">
        <f>'Print table'!AC51*1000000</f>
        <v>1708800.7490635065</v>
      </c>
      <c r="G12" s="2" t="s">
        <v>56</v>
      </c>
    </row>
    <row r="13" spans="1:17" x14ac:dyDescent="0.2">
      <c r="A13" s="2" t="str">
        <f>'Print table'!A54</f>
        <v>17-OD1-PIT2-37-43</v>
      </c>
      <c r="B13" s="2" t="str">
        <f>'Print table'!B54</f>
        <v>a</v>
      </c>
      <c r="C13" s="2">
        <f>'Print table'!C54</f>
        <v>0.1527</v>
      </c>
      <c r="D13" s="35" t="s">
        <v>55</v>
      </c>
      <c r="E13" s="2">
        <f>'Print table'!AA54*1000000</f>
        <v>88620000</v>
      </c>
      <c r="F13" s="19">
        <f>'Print table'!AC54*1000000</f>
        <v>1900000</v>
      </c>
      <c r="G13" s="2" t="s">
        <v>56</v>
      </c>
    </row>
    <row r="14" spans="1:17" x14ac:dyDescent="0.2">
      <c r="A14" s="2" t="str">
        <f>A13</f>
        <v>17-OD1-PIT2-37-43</v>
      </c>
      <c r="B14" s="2" t="str">
        <f>'Print table'!B57</f>
        <v>b</v>
      </c>
      <c r="C14" s="2">
        <f>'Print table'!C57</f>
        <v>0.15670000000000001</v>
      </c>
      <c r="D14" s="35" t="s">
        <v>55</v>
      </c>
      <c r="E14" s="2">
        <f>'Print table'!AA57*1000000</f>
        <v>94680000</v>
      </c>
      <c r="F14" s="19">
        <f>'Print table'!AC57*1000000</f>
        <v>1510033.1122197288</v>
      </c>
      <c r="G14" s="2" t="s">
        <v>56</v>
      </c>
    </row>
    <row r="15" spans="1:17" x14ac:dyDescent="0.2">
      <c r="A15" s="2" t="str">
        <f>'Print table'!A60</f>
        <v>17-OD1-PIT2-43-50</v>
      </c>
      <c r="B15" s="2" t="str">
        <f>'Print table'!B60</f>
        <v>a</v>
      </c>
      <c r="C15" s="2">
        <f>'Print table'!C60</f>
        <v>0.1661</v>
      </c>
      <c r="D15" s="35" t="s">
        <v>55</v>
      </c>
      <c r="E15" s="2">
        <f>'Print table'!AA60*1000000</f>
        <v>53190000</v>
      </c>
      <c r="F15" s="19">
        <f>'Print table'!AC60*1000000</f>
        <v>1400000</v>
      </c>
      <c r="G15" s="2" t="s">
        <v>56</v>
      </c>
    </row>
    <row r="16" spans="1:17" x14ac:dyDescent="0.2">
      <c r="A16" s="2" t="str">
        <f>A15</f>
        <v>17-OD1-PIT2-43-50</v>
      </c>
      <c r="B16" s="2" t="str">
        <f>'Print table'!B63</f>
        <v>b</v>
      </c>
      <c r="C16" s="2">
        <f>'Print table'!C63</f>
        <v>0.1623</v>
      </c>
      <c r="D16" s="35" t="s">
        <v>55</v>
      </c>
      <c r="E16" s="2">
        <f>'Print table'!AA63*1000000</f>
        <v>57120000.000000007</v>
      </c>
      <c r="F16" s="19">
        <f>'Print table'!AC63*1000000</f>
        <v>1465400.9690183776</v>
      </c>
      <c r="G16" s="2" t="s">
        <v>56</v>
      </c>
    </row>
    <row r="17" spans="1:7" x14ac:dyDescent="0.2">
      <c r="A17" s="2" t="str">
        <f>'Print table'!A66</f>
        <v>17-OD1-PIT2-56-62</v>
      </c>
      <c r="B17" s="2" t="str">
        <f>'Print table'!B66</f>
        <v>a</v>
      </c>
      <c r="C17" s="2">
        <f>'Print table'!C66</f>
        <v>0.16209999999999999</v>
      </c>
      <c r="D17" s="35" t="s">
        <v>55</v>
      </c>
      <c r="E17" s="2">
        <f>'Print table'!AA66*1000000</f>
        <v>36330000</v>
      </c>
      <c r="F17" s="19">
        <f>'Print table'!AC66*1000000</f>
        <v>1159741.3504743201</v>
      </c>
      <c r="G17" s="2" t="s">
        <v>56</v>
      </c>
    </row>
    <row r="18" spans="1:7" x14ac:dyDescent="0.2">
      <c r="A18" s="2" t="str">
        <f>A17</f>
        <v>17-OD1-PIT2-56-62</v>
      </c>
      <c r="B18" s="2" t="str">
        <f>'Print table'!B69</f>
        <v>b</v>
      </c>
      <c r="C18" s="2">
        <f>'Print table'!C69</f>
        <v>0.15809999999999999</v>
      </c>
      <c r="D18" s="35" t="s">
        <v>55</v>
      </c>
      <c r="E18" s="2">
        <f>'Print table'!AA69*1000000</f>
        <v>32830000</v>
      </c>
      <c r="F18" s="19">
        <f>'Print table'!AC69*1000000</f>
        <v>1320984.4813622907</v>
      </c>
      <c r="G18" s="2" t="s">
        <v>56</v>
      </c>
    </row>
    <row r="20" spans="1:7" x14ac:dyDescent="0.2">
      <c r="A20" s="2" t="s">
        <v>58</v>
      </c>
    </row>
    <row r="22" spans="1:7" x14ac:dyDescent="0.2">
      <c r="A22" s="2" t="str">
        <f>'Print table'!A74</f>
        <v>17-OD1-C1-5-36</v>
      </c>
      <c r="B22" s="2" t="str">
        <f>'Print table'!B74</f>
        <v>a</v>
      </c>
      <c r="C22" s="2">
        <f>'Print table'!C74</f>
        <v>0.13039999999999999</v>
      </c>
      <c r="D22" s="35" t="s">
        <v>55</v>
      </c>
      <c r="E22" s="2">
        <f>'Print table'!AA74*1000000</f>
        <v>12510000</v>
      </c>
      <c r="F22" s="19">
        <f>'Print table'!AC74*1000000</f>
        <v>1306330.7391315571</v>
      </c>
      <c r="G22" s="2" t="s">
        <v>56</v>
      </c>
    </row>
    <row r="23" spans="1:7" x14ac:dyDescent="0.2">
      <c r="A23" s="2" t="str">
        <f>A22</f>
        <v>17-OD1-C1-5-36</v>
      </c>
      <c r="B23" s="2" t="str">
        <f>'Print table'!B77</f>
        <v>b</v>
      </c>
      <c r="C23" s="2">
        <f>'Print table'!C77</f>
        <v>0.1643</v>
      </c>
      <c r="D23" s="35" t="s">
        <v>55</v>
      </c>
      <c r="E23" s="2">
        <f>'Print table'!AA77*1000000</f>
        <v>10380000</v>
      </c>
      <c r="F23" s="19">
        <f>'Print table'!AC77*1000000</f>
        <v>900000</v>
      </c>
      <c r="G23" s="2" t="s">
        <v>56</v>
      </c>
    </row>
    <row r="24" spans="1:7" x14ac:dyDescent="0.2">
      <c r="A24" s="2" t="str">
        <f>'Print table'!A80</f>
        <v>17-OD1-C1-36-48</v>
      </c>
      <c r="B24" s="2" t="str">
        <f>'Print table'!B80</f>
        <v>a</v>
      </c>
      <c r="C24" s="2">
        <f>'Print table'!C80</f>
        <v>0.15210000000000001</v>
      </c>
      <c r="D24" s="35" t="s">
        <v>55</v>
      </c>
      <c r="E24" s="2">
        <f>'Print table'!AA80*1000000</f>
        <v>12819999.999999998</v>
      </c>
      <c r="F24" s="19">
        <f>'Print table'!AC80*1000000</f>
        <v>1168118.1447096865</v>
      </c>
      <c r="G24" s="2" t="s">
        <v>56</v>
      </c>
    </row>
    <row r="25" spans="1:7" x14ac:dyDescent="0.2">
      <c r="A25" s="2" t="str">
        <f>A24</f>
        <v>17-OD1-C1-36-48</v>
      </c>
      <c r="B25" s="2" t="str">
        <f>'Print table'!B83</f>
        <v>b</v>
      </c>
      <c r="C25" s="2">
        <f>'Print table'!C83</f>
        <v>0.16289999999999999</v>
      </c>
      <c r="D25" s="35" t="s">
        <v>55</v>
      </c>
      <c r="E25" s="2">
        <f>'Print table'!AA83*1000000</f>
        <v>11629999.999999998</v>
      </c>
      <c r="F25" s="19">
        <f>'Print table'!AC83*1000000</f>
        <v>1077821.8776773831</v>
      </c>
      <c r="G25" s="2" t="s">
        <v>56</v>
      </c>
    </row>
    <row r="26" spans="1:7" x14ac:dyDescent="0.2">
      <c r="A26" s="2" t="str">
        <f>'Print table'!A86</f>
        <v>17-OD1-C1-48-70</v>
      </c>
      <c r="B26" s="2" t="str">
        <f>'Print table'!B86</f>
        <v>a</v>
      </c>
      <c r="C26" s="2">
        <f>'Print table'!C86</f>
        <v>0.1615</v>
      </c>
      <c r="D26" s="35" t="s">
        <v>55</v>
      </c>
      <c r="E26" s="2">
        <f>'Print table'!AA86*1000000</f>
        <v>12489999.999999998</v>
      </c>
      <c r="F26" s="19">
        <f>'Print table'!AC86*1000000</f>
        <v>1359999.9999999998</v>
      </c>
      <c r="G26" s="2" t="s">
        <v>56</v>
      </c>
    </row>
    <row r="27" spans="1:7" x14ac:dyDescent="0.2">
      <c r="A27" s="2" t="str">
        <f>A26</f>
        <v>17-OD1-C1-48-70</v>
      </c>
      <c r="B27" s="2" t="str">
        <f>'Print table'!B89</f>
        <v>b</v>
      </c>
      <c r="C27" s="2">
        <f>'Print table'!C89</f>
        <v>0.14580000000000001</v>
      </c>
      <c r="D27" s="35" t="s">
        <v>55</v>
      </c>
      <c r="E27" s="2">
        <f>'Print table'!AA89*1000000</f>
        <v>16489999.999999998</v>
      </c>
      <c r="F27" s="19">
        <f>'Print table'!AC89*1000000</f>
        <v>1334616.0496562298</v>
      </c>
      <c r="G27" s="2" t="s">
        <v>56</v>
      </c>
    </row>
    <row r="28" spans="1:7" x14ac:dyDescent="0.2">
      <c r="A28" s="2" t="str">
        <f>A27</f>
        <v>17-OD1-C1-48-70</v>
      </c>
      <c r="B28" s="2" t="str">
        <f>'Print table'!B92</f>
        <v>c</v>
      </c>
      <c r="C28" s="2">
        <f>'Print table'!C92</f>
        <v>0.13469999999999999</v>
      </c>
      <c r="D28" s="35" t="s">
        <v>55</v>
      </c>
      <c r="E28" s="2">
        <f>'Print table'!AA92*1000000</f>
        <v>10830000</v>
      </c>
      <c r="F28" s="19">
        <f>'Print table'!AC92*1000000</f>
        <v>1159741.3504743201</v>
      </c>
      <c r="G28" s="2" t="s">
        <v>56</v>
      </c>
    </row>
    <row r="29" spans="1:7" x14ac:dyDescent="0.2">
      <c r="A29" s="2" t="str">
        <f>'Print table'!A95</f>
        <v>17-OD1-C1-70-100</v>
      </c>
      <c r="B29" s="2" t="str">
        <f>'Print table'!B95</f>
        <v>a</v>
      </c>
      <c r="C29" s="2">
        <f>'Print table'!C95</f>
        <v>0.14330000000000001</v>
      </c>
      <c r="D29" s="35" t="s">
        <v>55</v>
      </c>
      <c r="E29" s="2">
        <f>'Print table'!AA95*1000000</f>
        <v>39830000</v>
      </c>
      <c r="F29" s="19">
        <f>'Print table'!AC95*1000000</f>
        <v>1525417.9755070412</v>
      </c>
      <c r="G29" s="2" t="s">
        <v>56</v>
      </c>
    </row>
    <row r="30" spans="1:7" x14ac:dyDescent="0.2">
      <c r="A30" s="2" t="str">
        <f>A29</f>
        <v>17-OD1-C1-70-100</v>
      </c>
      <c r="B30" s="2" t="str">
        <f>'Print table'!B98</f>
        <v>b</v>
      </c>
      <c r="C30" s="2">
        <f>'Print table'!C98</f>
        <v>0.1598</v>
      </c>
      <c r="D30" s="35" t="s">
        <v>55</v>
      </c>
      <c r="E30" s="2">
        <f>'Print table'!AA98*1000000</f>
        <v>39900000</v>
      </c>
      <c r="F30" s="19">
        <f>'Print table'!AC98*1000000</f>
        <v>1141271.221051333</v>
      </c>
      <c r="G30" s="2" t="s">
        <v>56</v>
      </c>
    </row>
    <row r="31" spans="1:7" x14ac:dyDescent="0.2">
      <c r="A31" s="2" t="str">
        <f>'Print table'!A101</f>
        <v>17-OD1-C1-107-125</v>
      </c>
      <c r="B31" s="2" t="str">
        <f>'Print table'!B101</f>
        <v>a</v>
      </c>
      <c r="C31" s="2">
        <f>'Print table'!C101</f>
        <v>0.16059999999999999</v>
      </c>
      <c r="D31" s="35" t="s">
        <v>55</v>
      </c>
      <c r="E31" s="2">
        <f>'Print table'!AA101*1000000</f>
        <v>33800000</v>
      </c>
      <c r="F31" s="19">
        <f>'Print table'!AC101*1000000</f>
        <v>1130000</v>
      </c>
      <c r="G31" s="2" t="s">
        <v>56</v>
      </c>
    </row>
    <row r="32" spans="1:7" x14ac:dyDescent="0.2">
      <c r="A32" s="2" t="str">
        <f>A31</f>
        <v>17-OD1-C1-107-125</v>
      </c>
      <c r="B32" s="2" t="str">
        <f>'Print table'!B104</f>
        <v>b</v>
      </c>
      <c r="C32" s="2">
        <f>'Print table'!C104</f>
        <v>0.14799999999999999</v>
      </c>
      <c r="D32" s="35" t="s">
        <v>55</v>
      </c>
      <c r="E32" s="2">
        <f>'Print table'!AA104*1000000</f>
        <v>44060000</v>
      </c>
      <c r="F32" s="19">
        <f>'Print table'!AC104*1000000</f>
        <v>1437810.8359586112</v>
      </c>
      <c r="G32" s="2" t="s">
        <v>56</v>
      </c>
    </row>
    <row r="33" spans="1:7" x14ac:dyDescent="0.2">
      <c r="A33" s="2" t="str">
        <f>A32</f>
        <v>17-OD1-C1-107-125</v>
      </c>
      <c r="B33" s="2" t="str">
        <f>'Print table'!B107</f>
        <v>c</v>
      </c>
      <c r="C33" s="2">
        <f>'Print table'!C107</f>
        <v>0.16250000000000001</v>
      </c>
      <c r="D33" s="35" t="s">
        <v>55</v>
      </c>
      <c r="E33" s="2">
        <f>'Print table'!AA107*1000000</f>
        <v>34130000</v>
      </c>
      <c r="F33" s="19">
        <f>'Print table'!AC107*1000000</f>
        <v>1150000</v>
      </c>
      <c r="G33" s="2" t="s">
        <v>56</v>
      </c>
    </row>
    <row r="34" spans="1:7" x14ac:dyDescent="0.2">
      <c r="A34" s="2" t="str">
        <f>'Print table'!A110</f>
        <v>17-OD1-C1-125-145</v>
      </c>
      <c r="B34" s="2" t="str">
        <f>'Print table'!B110</f>
        <v>a</v>
      </c>
      <c r="C34" s="2">
        <f>'Print table'!C110</f>
        <v>0.16400000000000001</v>
      </c>
      <c r="D34" s="35" t="s">
        <v>55</v>
      </c>
      <c r="E34" s="2">
        <f>'Print table'!AA110*1000000</f>
        <v>29530000</v>
      </c>
      <c r="F34" s="19">
        <f>'Print table'!AC110*1000000</f>
        <v>1226743.6570041846</v>
      </c>
      <c r="G34" s="2" t="s">
        <v>56</v>
      </c>
    </row>
    <row r="35" spans="1:7" x14ac:dyDescent="0.2">
      <c r="A35" s="2" t="str">
        <f>A34</f>
        <v>17-OD1-C1-125-145</v>
      </c>
      <c r="B35" s="2" t="str">
        <f>'Print table'!B113</f>
        <v>b</v>
      </c>
      <c r="C35" s="2">
        <f>'Print table'!C113</f>
        <v>0.14710000000000001</v>
      </c>
      <c r="D35" s="35" t="s">
        <v>55</v>
      </c>
      <c r="E35" s="2">
        <f>'Print table'!AA113*1000000</f>
        <v>33210000</v>
      </c>
      <c r="F35" s="19">
        <f>'Print table'!AC113*1000000</f>
        <v>1343316.7906342866</v>
      </c>
      <c r="G35" s="2" t="s">
        <v>56</v>
      </c>
    </row>
    <row r="36" spans="1:7" x14ac:dyDescent="0.2">
      <c r="A36" s="2" t="str">
        <f>A35</f>
        <v>17-OD1-C1-125-145</v>
      </c>
      <c r="B36" s="2" t="str">
        <f>'Print table'!B116</f>
        <v>c</v>
      </c>
      <c r="C36" s="2">
        <f>'Print table'!C116</f>
        <v>0.15390000000000001</v>
      </c>
      <c r="D36" s="35" t="s">
        <v>55</v>
      </c>
      <c r="E36" s="2">
        <f>'Print table'!AA116*1000000</f>
        <v>28400000.000000004</v>
      </c>
      <c r="F36" s="19">
        <f>'Print table'!AC116*1000000</f>
        <v>1207683.7334335509</v>
      </c>
      <c r="G36" s="2" t="s">
        <v>56</v>
      </c>
    </row>
    <row r="37" spans="1:7" x14ac:dyDescent="0.2">
      <c r="A37" s="2" t="str">
        <f>'Print table'!A119</f>
        <v>17-OD1-C1-185-235</v>
      </c>
      <c r="B37" s="2" t="str">
        <f>'Print table'!B119</f>
        <v>a</v>
      </c>
      <c r="C37" s="2">
        <f>'Print table'!C119</f>
        <v>0.1532</v>
      </c>
      <c r="D37" s="35" t="s">
        <v>55</v>
      </c>
      <c r="E37" s="2">
        <f>'Print table'!AA119*1000000</f>
        <v>13190000</v>
      </c>
      <c r="F37" s="19">
        <f>'Print table'!AC119*1000000</f>
        <v>910000</v>
      </c>
      <c r="G37" s="2" t="s">
        <v>56</v>
      </c>
    </row>
    <row r="38" spans="1:7" x14ac:dyDescent="0.2">
      <c r="A38" s="2" t="str">
        <f>A37</f>
        <v>17-OD1-C1-185-235</v>
      </c>
      <c r="B38" s="2" t="str">
        <f>'Print table'!B122</f>
        <v>b</v>
      </c>
      <c r="C38" s="2">
        <f>'Print table'!C122</f>
        <v>0.15029999999999999</v>
      </c>
      <c r="D38" s="35" t="s">
        <v>55</v>
      </c>
      <c r="E38" s="2">
        <f>'Print table'!AA122*1000000</f>
        <v>17160000</v>
      </c>
      <c r="F38" s="19">
        <f>'Print table'!AC122*1000000</f>
        <v>1033537.6142163381</v>
      </c>
      <c r="G38" s="2" t="s">
        <v>56</v>
      </c>
    </row>
    <row r="39" spans="1:7" x14ac:dyDescent="0.2">
      <c r="A39" s="2" t="str">
        <f>A38</f>
        <v>17-OD1-C1-185-235</v>
      </c>
      <c r="B39" s="2" t="str">
        <f>'Print table'!B125</f>
        <v>c</v>
      </c>
      <c r="C39" s="2">
        <f>'Print table'!C125</f>
        <v>0.1457</v>
      </c>
      <c r="D39" s="35" t="s">
        <v>55</v>
      </c>
      <c r="E39" s="2">
        <f>'Print table'!AA125*1000000</f>
        <v>11640000</v>
      </c>
      <c r="F39" s="19">
        <f>'Print table'!AC125*1000000</f>
        <v>930000</v>
      </c>
      <c r="G39" s="2" t="s">
        <v>56</v>
      </c>
    </row>
    <row r="40" spans="1:7" x14ac:dyDescent="0.2">
      <c r="A40" s="2" t="str">
        <f>'Print table'!A128</f>
        <v>17-OD1-C1-235-310</v>
      </c>
      <c r="B40" s="2" t="str">
        <f>'Print table'!B128</f>
        <v>a</v>
      </c>
      <c r="C40" s="2">
        <f>'Print table'!C128</f>
        <v>0.1449</v>
      </c>
      <c r="D40" s="35" t="s">
        <v>55</v>
      </c>
      <c r="E40" s="2">
        <f>'Print table'!AA128*1000000</f>
        <v>5770000</v>
      </c>
      <c r="F40" s="19">
        <f>'Print table'!AC128*1000000</f>
        <v>860000</v>
      </c>
      <c r="G40" s="2" t="s">
        <v>56</v>
      </c>
    </row>
    <row r="41" spans="1:7" x14ac:dyDescent="0.2">
      <c r="A41" s="2" t="str">
        <f>A40</f>
        <v>17-OD1-C1-235-310</v>
      </c>
      <c r="B41" s="2" t="str">
        <f>'Print table'!B131</f>
        <v>b</v>
      </c>
      <c r="C41" s="2">
        <f>'Print table'!C131</f>
        <v>0.15640000000000001</v>
      </c>
      <c r="D41" s="35" t="s">
        <v>55</v>
      </c>
      <c r="E41" s="2">
        <f>'Print table'!AA131*1000000</f>
        <v>8070000</v>
      </c>
      <c r="F41" s="19">
        <f>'Print table'!AC131*1000000</f>
        <v>938136.4506296512</v>
      </c>
      <c r="G41" s="2" t="s">
        <v>56</v>
      </c>
    </row>
    <row r="42" spans="1:7" x14ac:dyDescent="0.2">
      <c r="A42" s="2" t="str">
        <f>A41</f>
        <v>17-OD1-C1-235-310</v>
      </c>
      <c r="B42" s="2" t="str">
        <f>'Print table'!B134</f>
        <v>c</v>
      </c>
      <c r="C42" s="2">
        <f>'Print table'!C134</f>
        <v>0.16539999999999999</v>
      </c>
      <c r="D42" s="35" t="s">
        <v>55</v>
      </c>
      <c r="E42" s="2">
        <f>'Print table'!AA134*1000000</f>
        <v>5410000</v>
      </c>
      <c r="F42" s="19">
        <f>'Print table'!AC134*1000000</f>
        <v>800000</v>
      </c>
      <c r="G42" s="2" t="s">
        <v>56</v>
      </c>
    </row>
    <row r="43" spans="1:7" x14ac:dyDescent="0.2">
      <c r="A43" s="2" t="str">
        <f>'Print table'!A137</f>
        <v>17-OD1-C1-310-350</v>
      </c>
      <c r="B43" s="2" t="str">
        <f>'Print table'!B137</f>
        <v>a</v>
      </c>
      <c r="C43" s="2">
        <f>'Print table'!C137</f>
        <v>0.15429999999999999</v>
      </c>
      <c r="D43" s="35" t="s">
        <v>55</v>
      </c>
      <c r="E43" s="2">
        <f>'Print table'!AA137*1000000</f>
        <v>5490000</v>
      </c>
      <c r="F43" s="19">
        <f>'Print table'!AC137*1000000</f>
        <v>1010000</v>
      </c>
      <c r="G43" s="2" t="s">
        <v>56</v>
      </c>
    </row>
    <row r="44" spans="1:7" x14ac:dyDescent="0.2">
      <c r="A44" s="2" t="str">
        <f>A43</f>
        <v>17-OD1-C1-310-350</v>
      </c>
      <c r="B44" s="2" t="str">
        <f>'Print table'!B140</f>
        <v>b</v>
      </c>
      <c r="C44" s="2">
        <f>'Print table'!C140</f>
        <v>0.14349999999999999</v>
      </c>
      <c r="D44" s="35" t="s">
        <v>55</v>
      </c>
      <c r="E44" s="2">
        <f>'Print table'!AA140*1000000</f>
        <v>15799999.999999998</v>
      </c>
      <c r="F44" s="19">
        <f>'Print table'!AC140*1000000</f>
        <v>1111395.5191559843</v>
      </c>
      <c r="G44" s="2" t="s">
        <v>56</v>
      </c>
    </row>
    <row r="45" spans="1:7" x14ac:dyDescent="0.2">
      <c r="A45" s="2" t="str">
        <f>A44</f>
        <v>17-OD1-C1-310-350</v>
      </c>
      <c r="B45" s="2" t="str">
        <f>'Print table'!B143</f>
        <v>c</v>
      </c>
      <c r="C45" s="2">
        <f>'Print table'!C143</f>
        <v>0.1547</v>
      </c>
      <c r="D45" s="35" t="s">
        <v>55</v>
      </c>
      <c r="E45" s="2">
        <f>'Print table'!AA143*1000000</f>
        <v>6300000.0000000009</v>
      </c>
      <c r="F45" s="19">
        <f>'Print table'!AC143*1000000</f>
        <v>976165.96949494199</v>
      </c>
      <c r="G45" s="2" t="s">
        <v>56</v>
      </c>
    </row>
    <row r="46" spans="1:7" x14ac:dyDescent="0.2">
      <c r="A46" s="2" t="str">
        <f>'Print table'!A146</f>
        <v>17-OD1-C1-500-582</v>
      </c>
      <c r="B46" s="2" t="str">
        <f>'Print table'!B146</f>
        <v>a</v>
      </c>
      <c r="C46" s="2">
        <f>'Print table'!C146</f>
        <v>0.14610000000000001</v>
      </c>
      <c r="D46" s="35" t="s">
        <v>55</v>
      </c>
      <c r="E46" s="2">
        <f>'Print table'!AA146*1000000</f>
        <v>20640000</v>
      </c>
      <c r="F46" s="19">
        <f>'Print table'!AC146*1000000</f>
        <v>1020000</v>
      </c>
      <c r="G46" s="2" t="s">
        <v>56</v>
      </c>
    </row>
    <row r="47" spans="1:7" x14ac:dyDescent="0.2">
      <c r="A47" s="2" t="str">
        <f>A46</f>
        <v>17-OD1-C1-500-582</v>
      </c>
      <c r="B47" s="2" t="str">
        <f>'Print table'!B149</f>
        <v>b</v>
      </c>
      <c r="C47" s="2">
        <f>'Print table'!C149</f>
        <v>0.14749999999999999</v>
      </c>
      <c r="D47" s="35" t="s">
        <v>55</v>
      </c>
      <c r="E47" s="2">
        <f>'Print table'!AA149*1000000</f>
        <v>21700000</v>
      </c>
      <c r="F47" s="19">
        <f>'Print table'!AC149*1000000</f>
        <v>1101453.5850411491</v>
      </c>
      <c r="G47" s="2" t="s">
        <v>56</v>
      </c>
    </row>
    <row r="48" spans="1:7" x14ac:dyDescent="0.2">
      <c r="A48" s="2" t="str">
        <f>'Print table'!A152</f>
        <v>17-OD1-C1-582-649</v>
      </c>
      <c r="B48" s="2" t="str">
        <f>'Print table'!B152</f>
        <v>a</v>
      </c>
      <c r="C48" s="2">
        <f>'Print table'!C152</f>
        <v>0.1444</v>
      </c>
      <c r="D48" s="35" t="s">
        <v>55</v>
      </c>
      <c r="E48" s="2">
        <f>'Print table'!AA152*1000000</f>
        <v>36880000</v>
      </c>
      <c r="F48" s="19">
        <f>'Print table'!AC152*1000000</f>
        <v>1190000</v>
      </c>
      <c r="G48" s="2" t="s">
        <v>56</v>
      </c>
    </row>
    <row r="49" spans="1:7" x14ac:dyDescent="0.2">
      <c r="A49" s="2" t="str">
        <f>A48</f>
        <v>17-OD1-C1-582-649</v>
      </c>
      <c r="B49" s="2" t="str">
        <f>'Print table'!B155</f>
        <v>b</v>
      </c>
      <c r="C49" s="2">
        <f>'Print table'!C155</f>
        <v>0.1648</v>
      </c>
      <c r="D49" s="35" t="s">
        <v>55</v>
      </c>
      <c r="E49" s="2">
        <f>'Print table'!AA155*1000000</f>
        <v>24420000</v>
      </c>
      <c r="F49" s="19">
        <f>'Print table'!AC155*1000000</f>
        <v>1046565.8125507444</v>
      </c>
      <c r="G49" s="2" t="s">
        <v>56</v>
      </c>
    </row>
    <row r="50" spans="1:7" x14ac:dyDescent="0.2">
      <c r="A50" s="2" t="str">
        <f>A49</f>
        <v>17-OD1-C1-582-649</v>
      </c>
      <c r="B50" s="2" t="str">
        <f>'Print table'!B158</f>
        <v>c</v>
      </c>
      <c r="C50" s="2">
        <f>'Print table'!C158</f>
        <v>0.15690000000000001</v>
      </c>
      <c r="D50" s="35" t="s">
        <v>55</v>
      </c>
      <c r="E50" s="2">
        <f>'Print table'!AA158*1000000</f>
        <v>23720000</v>
      </c>
      <c r="F50" s="19">
        <f>'Print table'!AC158*1000000</f>
        <v>1070000</v>
      </c>
      <c r="G50" s="2" t="s">
        <v>56</v>
      </c>
    </row>
    <row r="51" spans="1:7" x14ac:dyDescent="0.2">
      <c r="A51" s="2" t="str">
        <f>'Print table'!A161</f>
        <v>17-OD1-C1-781-819</v>
      </c>
      <c r="B51" s="2" t="str">
        <f>'Print table'!B161</f>
        <v>a</v>
      </c>
      <c r="C51" s="2">
        <f>'Print table'!C161</f>
        <v>0.13469999999999999</v>
      </c>
      <c r="D51" s="35" t="s">
        <v>55</v>
      </c>
      <c r="E51" s="2">
        <f>'Print table'!AA161*1000000</f>
        <v>49680000</v>
      </c>
      <c r="F51" s="19">
        <f>'Print table'!AC161*1000000</f>
        <v>1480000</v>
      </c>
      <c r="G51" s="2" t="s">
        <v>56</v>
      </c>
    </row>
    <row r="52" spans="1:7" x14ac:dyDescent="0.2">
      <c r="A52" s="2" t="str">
        <f>A51</f>
        <v>17-OD1-C1-781-819</v>
      </c>
      <c r="B52" s="2" t="str">
        <f>'Print table'!B164</f>
        <v>b</v>
      </c>
      <c r="C52" s="2">
        <f>'Print table'!C164</f>
        <v>0.13689999999999999</v>
      </c>
      <c r="D52" s="35" t="s">
        <v>55</v>
      </c>
      <c r="E52" s="2">
        <f>'Print table'!AA164*1000000</f>
        <v>55529999.999999993</v>
      </c>
      <c r="F52" s="19">
        <f>'Print table'!AC164*1000000</f>
        <v>1416933.3082400176</v>
      </c>
      <c r="G52" s="2" t="s">
        <v>56</v>
      </c>
    </row>
    <row r="53" spans="1:7" x14ac:dyDescent="0.2">
      <c r="A53" s="2" t="str">
        <f>'Print table'!A167</f>
        <v>17-OD1-C1-819-879</v>
      </c>
      <c r="B53" s="2" t="str">
        <f>'Print table'!B167</f>
        <v>a</v>
      </c>
      <c r="C53" s="2">
        <f>'Print table'!C167</f>
        <v>0.1512</v>
      </c>
      <c r="D53" s="35" t="s">
        <v>55</v>
      </c>
      <c r="E53" s="2">
        <f>'Print table'!AA167*1000000</f>
        <v>61650000</v>
      </c>
      <c r="F53" s="19">
        <f>'Print table'!AC167*1000000</f>
        <v>1611862.2769951532</v>
      </c>
      <c r="G53" s="2" t="s">
        <v>56</v>
      </c>
    </row>
    <row r="54" spans="1:7" x14ac:dyDescent="0.2">
      <c r="A54" s="2" t="str">
        <f>A53</f>
        <v>17-OD1-C1-819-879</v>
      </c>
      <c r="B54" s="2" t="str">
        <f>'Print table'!B170</f>
        <v>b</v>
      </c>
      <c r="C54" s="2">
        <f>'Print table'!C170</f>
        <v>0.13650000000000001</v>
      </c>
      <c r="D54" s="35" t="s">
        <v>55</v>
      </c>
      <c r="E54" s="2">
        <f>'Print table'!AA170*1000000</f>
        <v>67440000</v>
      </c>
      <c r="F54" s="19">
        <f>'Print table'!AC170*1000000</f>
        <v>1701763.790894612</v>
      </c>
      <c r="G54" s="2" t="s">
        <v>56</v>
      </c>
    </row>
    <row r="55" spans="1:7" x14ac:dyDescent="0.2">
      <c r="A55" s="2" t="str">
        <f>'Print table'!A173</f>
        <v>17-OD1-C1-879-944</v>
      </c>
      <c r="B55" s="2" t="str">
        <f>'Print table'!B173</f>
        <v>a</v>
      </c>
      <c r="C55" s="2">
        <f>'Print table'!C173</f>
        <v>0.1472</v>
      </c>
      <c r="D55" s="35" t="s">
        <v>55</v>
      </c>
      <c r="E55" s="2">
        <f>'Print table'!AA173*1000000</f>
        <v>65330000</v>
      </c>
      <c r="F55" s="19">
        <f>'Print table'!AC173*1000000</f>
        <v>1740000</v>
      </c>
      <c r="G55" s="2" t="s">
        <v>56</v>
      </c>
    </row>
    <row r="56" spans="1:7" x14ac:dyDescent="0.2">
      <c r="A56" s="2" t="str">
        <f>A55</f>
        <v>17-OD1-C1-879-944</v>
      </c>
      <c r="B56" s="2" t="str">
        <f>'Print table'!B176</f>
        <v>b</v>
      </c>
      <c r="C56" s="2">
        <f>'Print table'!C176</f>
        <v>0.15479999999999999</v>
      </c>
      <c r="D56" s="35" t="s">
        <v>55</v>
      </c>
      <c r="E56" s="2">
        <f>'Print table'!AA176*1000000</f>
        <v>68720000</v>
      </c>
      <c r="F56" s="19">
        <f>'Print table'!AC176*1000000</f>
        <v>1626898.8905276195</v>
      </c>
      <c r="G56" s="2"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7C5D2-23E0-344F-B1EF-1D240B74AA71}">
  <dimension ref="A3:L102"/>
  <sheetViews>
    <sheetView workbookViewId="0">
      <selection activeCell="O11" sqref="O11"/>
    </sheetView>
  </sheetViews>
  <sheetFormatPr baseColWidth="10" defaultRowHeight="16" x14ac:dyDescent="0.2"/>
  <cols>
    <col min="1" max="1" width="17.1640625" style="2" customWidth="1"/>
    <col min="2" max="2" width="11" style="2" bestFit="1" customWidth="1"/>
    <col min="3" max="3" width="11.1640625" style="2" bestFit="1" customWidth="1"/>
    <col min="4" max="12" width="11" style="2" bestFit="1" customWidth="1"/>
    <col min="13" max="16384" width="10.83203125" style="2"/>
  </cols>
  <sheetData>
    <row r="3" spans="1:12" x14ac:dyDescent="0.2">
      <c r="A3" s="2" t="s">
        <v>60</v>
      </c>
      <c r="B3" s="2" t="s">
        <v>61</v>
      </c>
      <c r="C3" s="2" t="s">
        <v>62</v>
      </c>
      <c r="D3" s="2" t="s">
        <v>63</v>
      </c>
      <c r="E3" s="2" t="s">
        <v>64</v>
      </c>
      <c r="F3" s="2" t="s">
        <v>65</v>
      </c>
      <c r="G3" s="2" t="s">
        <v>66</v>
      </c>
      <c r="H3" s="2" t="s">
        <v>67</v>
      </c>
      <c r="I3" s="2" t="s">
        <v>68</v>
      </c>
      <c r="J3" s="2" t="s">
        <v>69</v>
      </c>
      <c r="K3" s="2" t="s">
        <v>70</v>
      </c>
      <c r="L3" s="2" t="s">
        <v>71</v>
      </c>
    </row>
    <row r="5" spans="1:12" x14ac:dyDescent="0.2">
      <c r="A5" s="2" t="s">
        <v>72</v>
      </c>
    </row>
    <row r="7" spans="1:12" x14ac:dyDescent="0.2">
      <c r="A7" s="2" t="str">
        <f>'Print table'!A36</f>
        <v>17-OD1-PIT2-6-14</v>
      </c>
      <c r="B7" s="2">
        <f>'Print table'!D36</f>
        <v>850</v>
      </c>
      <c r="C7" s="2">
        <f>'Print table'!F36*1000000000</f>
        <v>668100000</v>
      </c>
      <c r="D7" s="2">
        <f>'Print table'!H36*1000000000</f>
        <v>14000000</v>
      </c>
      <c r="E7" s="2">
        <f>'Print table'!I36*1000000</f>
        <v>19471000</v>
      </c>
      <c r="F7" s="2">
        <f>'Print table'!K36*1000000</f>
        <v>528000</v>
      </c>
      <c r="G7" s="2">
        <f>'Print table'!L36*1000000</f>
        <v>89493000</v>
      </c>
      <c r="H7" s="2">
        <f>'Print table'!N36*1000000</f>
        <v>6430000</v>
      </c>
      <c r="I7" s="2">
        <f>'Print table'!O36*0.001</f>
        <v>2.8437999999999998E-2</v>
      </c>
      <c r="J7" s="2">
        <f>'Print table'!Q36*0.001</f>
        <v>5.9299999999999999E-4</v>
      </c>
      <c r="K7" s="2">
        <f>'Print table'!R36*0.001</f>
        <v>0.13250000000000001</v>
      </c>
      <c r="L7" s="2">
        <f>'Print table'!T36*0.001</f>
        <v>9.300000000000001E-3</v>
      </c>
    </row>
    <row r="8" spans="1:12" x14ac:dyDescent="0.2">
      <c r="A8" s="2" t="str">
        <f>A7</f>
        <v>17-OD1-PIT2-6-14</v>
      </c>
      <c r="B8" s="2">
        <f>'Print table'!D37</f>
        <v>1100</v>
      </c>
      <c r="C8" s="2">
        <f>'Print table'!F37*1000000000</f>
        <v>73900000</v>
      </c>
      <c r="D8" s="2">
        <f>'Print table'!H37*1000000000</f>
        <v>10300000</v>
      </c>
      <c r="E8" s="2">
        <f>'Print table'!I37*1000000</f>
        <v>471000</v>
      </c>
      <c r="F8" s="2">
        <f>'Print table'!K37*1000000</f>
        <v>90000</v>
      </c>
      <c r="G8" s="2">
        <f>'Print table'!L37*1000000</f>
        <v>8269000</v>
      </c>
      <c r="H8" s="2">
        <f>'Print table'!N37*1000000</f>
        <v>5761000</v>
      </c>
      <c r="I8" s="2">
        <f>'Print table'!O37*0.001</f>
        <v>6.2090000000000001E-3</v>
      </c>
      <c r="J8" s="2">
        <f>'Print table'!Q37*0.001</f>
        <v>1.4419999999999999E-3</v>
      </c>
      <c r="K8" s="2">
        <f>'Print table'!R37*0.001</f>
        <v>0.111</v>
      </c>
      <c r="L8" s="2">
        <f>'Print table'!T37*0.001</f>
        <v>7.6799999999999993E-2</v>
      </c>
    </row>
    <row r="9" spans="1:12" x14ac:dyDescent="0.2">
      <c r="A9" s="2" t="str">
        <f>A8</f>
        <v>17-OD1-PIT2-6-14</v>
      </c>
      <c r="B9" s="2">
        <f>'Print table'!D39</f>
        <v>850</v>
      </c>
      <c r="C9" s="2">
        <f>'Print table'!F39*1000000000</f>
        <v>698200000</v>
      </c>
      <c r="D9" s="2">
        <f>'Print table'!H39*1000000000</f>
        <v>10700000</v>
      </c>
      <c r="E9" s="2">
        <f>'Print table'!I39*1000000</f>
        <v>18600000</v>
      </c>
      <c r="F9" s="2">
        <f>'Print table'!K39*1000000</f>
        <v>326000</v>
      </c>
      <c r="G9" s="2">
        <f>'Print table'!L39*1000000</f>
        <v>89879000</v>
      </c>
      <c r="H9" s="2">
        <f>'Print table'!N39*1000000</f>
        <v>5406000</v>
      </c>
      <c r="I9" s="2">
        <f>'Print table'!O39*0.001</f>
        <v>2.6484000000000001E-2</v>
      </c>
      <c r="J9" s="2">
        <f>'Print table'!Q39*0.001</f>
        <v>5.0500000000000002E-4</v>
      </c>
      <c r="K9" s="2">
        <f>'Print table'!R39*0.001</f>
        <v>0.128</v>
      </c>
      <c r="L9" s="2">
        <f>'Print table'!T39*0.001</f>
        <v>7.7000000000000002E-3</v>
      </c>
    </row>
    <row r="10" spans="1:12" x14ac:dyDescent="0.2">
      <c r="A10" s="2" t="str">
        <f>A9</f>
        <v>17-OD1-PIT2-6-14</v>
      </c>
      <c r="B10" s="2">
        <f>'Print table'!D40</f>
        <v>1100</v>
      </c>
      <c r="C10" s="2">
        <f>'Print table'!F40*1000000000</f>
        <v>55800000</v>
      </c>
      <c r="D10" s="2">
        <f>'Print table'!H40*1000000000</f>
        <v>9300000</v>
      </c>
      <c r="E10" s="2">
        <f>'Print table'!I40*1000000</f>
        <v>105000</v>
      </c>
      <c r="F10" s="2">
        <f>'Print table'!K40*1000000</f>
        <v>84000</v>
      </c>
      <c r="G10" s="2">
        <f>'Print table'!L40*1000000</f>
        <v>7857000</v>
      </c>
      <c r="H10" s="2">
        <f>'Print table'!N40*1000000</f>
        <v>5426000</v>
      </c>
      <c r="I10" s="2">
        <f>'Print table'!O40*0.001</f>
        <v>1.8500000000000001E-3</v>
      </c>
      <c r="J10" s="2">
        <f>'Print table'!Q40*0.001</f>
        <v>1.4959999999999999E-3</v>
      </c>
      <c r="K10" s="2">
        <f>'Print table'!R40*0.001</f>
        <v>0.1391</v>
      </c>
      <c r="L10" s="2">
        <f>'Print table'!T40*0.001</f>
        <v>9.6200000000000008E-2</v>
      </c>
    </row>
    <row r="11" spans="1:12" x14ac:dyDescent="0.2">
      <c r="A11" s="2" t="str">
        <f>'Print table'!A42</f>
        <v>17-OD1-PIT2-14-17</v>
      </c>
      <c r="B11" s="2">
        <f>'Print table'!D42</f>
        <v>850</v>
      </c>
      <c r="C11" s="2">
        <f>'Print table'!F42*1000000000</f>
        <v>698200000</v>
      </c>
      <c r="D11" s="2">
        <f>'Print table'!H42*1000000000</f>
        <v>12800000</v>
      </c>
      <c r="E11" s="2">
        <f>'Print table'!I42*1000000</f>
        <v>17487000</v>
      </c>
      <c r="F11" s="2">
        <f>'Print table'!K42*1000000</f>
        <v>461000</v>
      </c>
      <c r="G11" s="2">
        <f>'Print table'!L42*1000000</f>
        <v>91039000</v>
      </c>
      <c r="H11" s="2">
        <f>'Print table'!N42*1000000</f>
        <v>6293000</v>
      </c>
      <c r="I11" s="2">
        <f>'Print table'!O42*0.001</f>
        <v>2.443E-2</v>
      </c>
      <c r="J11" s="2">
        <f>'Print table'!Q42*0.001</f>
        <v>4.2000000000000002E-4</v>
      </c>
      <c r="K11" s="2">
        <f>'Print table'!R42*0.001</f>
        <v>0.129</v>
      </c>
      <c r="L11" s="2">
        <f>'Print table'!T42*0.001</f>
        <v>8.6999999999999994E-3</v>
      </c>
    </row>
    <row r="12" spans="1:12" x14ac:dyDescent="0.2">
      <c r="A12" s="2" t="str">
        <f>A11</f>
        <v>17-OD1-PIT2-14-17</v>
      </c>
      <c r="B12" s="2">
        <f>'Print table'!D43</f>
        <v>1100</v>
      </c>
      <c r="C12" s="2">
        <f>'Print table'!F43*1000000000</f>
        <v>52500000</v>
      </c>
      <c r="D12" s="2">
        <f>'Print table'!H43*1000000000</f>
        <v>10700000</v>
      </c>
      <c r="E12" s="2">
        <f>'Print table'!I43*1000000</f>
        <v>231000</v>
      </c>
      <c r="F12" s="2">
        <f>'Print table'!K43*1000000</f>
        <v>88000</v>
      </c>
      <c r="G12" s="2">
        <f>'Print table'!L43*1000000</f>
        <v>6239000</v>
      </c>
      <c r="H12" s="2">
        <f>'Print table'!N43*1000000</f>
        <v>5781000</v>
      </c>
      <c r="I12" s="2">
        <f>'Print table'!O43*0.001</f>
        <v>4.2789999999999998E-3</v>
      </c>
      <c r="J12" s="2">
        <f>'Print table'!Q43*0.001</f>
        <v>1.825E-3</v>
      </c>
      <c r="K12" s="2">
        <f>'Print table'!R43*0.001</f>
        <v>0.1178</v>
      </c>
      <c r="L12" s="2">
        <f>'Print table'!T43*0.001</f>
        <v>0.10890000000000001</v>
      </c>
    </row>
    <row r="13" spans="1:12" x14ac:dyDescent="0.2">
      <c r="A13" s="2" t="str">
        <f>A12</f>
        <v>17-OD1-PIT2-14-17</v>
      </c>
      <c r="B13" s="2">
        <f>'Print table'!D45</f>
        <v>850</v>
      </c>
      <c r="C13" s="2">
        <f>'Print table'!F45*1000000000</f>
        <v>746800000</v>
      </c>
      <c r="D13" s="2">
        <f>'Print table'!H45*1000000000</f>
        <v>12700000</v>
      </c>
      <c r="E13" s="2">
        <f>'Print table'!I45*1000000</f>
        <v>17934000</v>
      </c>
      <c r="F13" s="2">
        <f>'Print table'!K45*1000000</f>
        <v>332000</v>
      </c>
      <c r="G13" s="2">
        <f>'Print table'!L45*1000000</f>
        <v>93929000</v>
      </c>
      <c r="H13" s="2">
        <f>'Print table'!N45*1000000</f>
        <v>5411000</v>
      </c>
      <c r="I13" s="2">
        <f>'Print table'!O45*0.001</f>
        <v>2.3869000000000001E-2</v>
      </c>
      <c r="J13" s="2">
        <f>'Print table'!Q45*0.001</f>
        <v>5.0799999999999999E-4</v>
      </c>
      <c r="K13" s="2">
        <f>'Print table'!R45*0.001</f>
        <v>0.12509999999999999</v>
      </c>
      <c r="L13" s="2">
        <f>'Print table'!T45*0.001</f>
        <v>7.3000000000000001E-3</v>
      </c>
    </row>
    <row r="14" spans="1:12" x14ac:dyDescent="0.2">
      <c r="A14" s="2" t="str">
        <f>A13</f>
        <v>17-OD1-PIT2-14-17</v>
      </c>
      <c r="B14" s="2">
        <f>'Print table'!D46</f>
        <v>1100</v>
      </c>
      <c r="C14" s="2">
        <f>'Print table'!F46*1000000000</f>
        <v>29900000</v>
      </c>
      <c r="D14" s="2">
        <f>'Print table'!H46*1000000000</f>
        <v>9500000</v>
      </c>
      <c r="E14" s="2">
        <f>'Print table'!I46*1000000</f>
        <v>157000</v>
      </c>
      <c r="F14" s="2">
        <f>'Print table'!K46*1000000</f>
        <v>80000</v>
      </c>
      <c r="G14" s="2">
        <f>'Print table'!L46*1000000</f>
        <v>3822000</v>
      </c>
      <c r="H14" s="2">
        <f>'Print table'!N46*1000000</f>
        <v>5402000</v>
      </c>
      <c r="I14" s="2">
        <f>'Print table'!O46*0.001</f>
        <v>5.2050000000000004E-3</v>
      </c>
      <c r="J14" s="2">
        <f>'Print table'!Q46*0.001</f>
        <v>3.0659999999999997E-3</v>
      </c>
      <c r="K14" s="2">
        <f>'Print table'!R46*0.001</f>
        <v>0.1263</v>
      </c>
      <c r="L14" s="2">
        <f>'Print table'!T46*0.001</f>
        <v>0.17810000000000001</v>
      </c>
    </row>
    <row r="15" spans="1:12" x14ac:dyDescent="0.2">
      <c r="A15" s="2" t="str">
        <f>'Print table'!A48</f>
        <v>17-OD1-PIT2-23-29</v>
      </c>
      <c r="B15" s="2">
        <f>'Print table'!D48</f>
        <v>850</v>
      </c>
      <c r="C15" s="2">
        <f>'Print table'!F48*1000000000</f>
        <v>822900000</v>
      </c>
      <c r="D15" s="2">
        <f>'Print table'!H48*1000000000</f>
        <v>14400000</v>
      </c>
      <c r="E15" s="2">
        <f>'Print table'!I48*1000000</f>
        <v>19589000</v>
      </c>
      <c r="F15" s="2">
        <f>'Print table'!K48*1000000</f>
        <v>514000</v>
      </c>
      <c r="G15" s="2">
        <f>'Print table'!L48*1000000</f>
        <v>105215000</v>
      </c>
      <c r="H15" s="2">
        <f>'Print table'!N48*1000000</f>
        <v>6363000</v>
      </c>
      <c r="I15" s="2">
        <f>'Print table'!O48*0.001</f>
        <v>2.315E-2</v>
      </c>
      <c r="J15" s="2">
        <f>'Print table'!Q48*0.001</f>
        <v>3.9900000000000005E-4</v>
      </c>
      <c r="K15" s="2">
        <f>'Print table'!R48*0.001</f>
        <v>0.1263</v>
      </c>
      <c r="L15" s="2">
        <f>'Print table'!T48*0.001</f>
        <v>7.4000000000000003E-3</v>
      </c>
    </row>
    <row r="16" spans="1:12" x14ac:dyDescent="0.2">
      <c r="A16" s="2" t="str">
        <f>A15</f>
        <v>17-OD1-PIT2-23-29</v>
      </c>
      <c r="B16" s="2">
        <f>'Print table'!D49</f>
        <v>1100</v>
      </c>
      <c r="C16" s="2">
        <f>'Print table'!F49*1000000000</f>
        <v>61100000</v>
      </c>
      <c r="D16" s="2">
        <f>'Print table'!H49*1000000000</f>
        <v>9600000</v>
      </c>
      <c r="E16" s="2">
        <f>'Print table'!I49*1000000</f>
        <v>354000</v>
      </c>
      <c r="F16" s="2">
        <f>'Print table'!K49*1000000</f>
        <v>94000</v>
      </c>
      <c r="G16" s="2">
        <f>'Print table'!L49*1000000</f>
        <v>8782000</v>
      </c>
      <c r="H16" s="2">
        <f>'Print table'!N49*1000000</f>
        <v>5724000</v>
      </c>
      <c r="I16" s="2">
        <f>'Print table'!O49*0.001</f>
        <v>5.6299999999999996E-3</v>
      </c>
      <c r="J16" s="2">
        <f>'Print table'!Q49*0.001</f>
        <v>1.7070000000000002E-3</v>
      </c>
      <c r="K16" s="2">
        <f>'Print table'!R49*0.001</f>
        <v>0.1426</v>
      </c>
      <c r="L16" s="2">
        <f>'Print table'!T49*0.001</f>
        <v>9.3200000000000005E-2</v>
      </c>
    </row>
    <row r="17" spans="1:12" x14ac:dyDescent="0.2">
      <c r="A17" s="2" t="str">
        <f>A16</f>
        <v>17-OD1-PIT2-23-29</v>
      </c>
      <c r="B17" s="2">
        <f>'Print table'!D51</f>
        <v>850</v>
      </c>
      <c r="C17" s="2">
        <f>'Print table'!F51*1000000000</f>
        <v>922200000</v>
      </c>
      <c r="D17" s="2">
        <f>'Print table'!H51*1000000000</f>
        <v>15600000</v>
      </c>
      <c r="E17" s="2">
        <f>'Print table'!I51*1000000</f>
        <v>19556000</v>
      </c>
      <c r="F17" s="2">
        <f>'Print table'!K51*1000000</f>
        <v>344000</v>
      </c>
      <c r="G17" s="2">
        <f>'Print table'!L51*1000000</f>
        <v>112209000</v>
      </c>
      <c r="H17" s="2">
        <f>'Print table'!N51*1000000</f>
        <v>5461000</v>
      </c>
      <c r="I17" s="2">
        <f>'Print table'!O51*0.001</f>
        <v>2.1062000000000001E-2</v>
      </c>
      <c r="J17" s="2">
        <f>'Print table'!Q51*0.001</f>
        <v>4.2900000000000002E-4</v>
      </c>
      <c r="K17" s="2">
        <f>'Print table'!R51*0.001</f>
        <v>0.12090000000000001</v>
      </c>
      <c r="L17" s="2">
        <f>'Print table'!T51*0.001</f>
        <v>6.0000000000000001E-3</v>
      </c>
    </row>
    <row r="18" spans="1:12" x14ac:dyDescent="0.2">
      <c r="A18" s="2" t="str">
        <f>A17</f>
        <v>17-OD1-PIT2-23-29</v>
      </c>
      <c r="B18" s="2">
        <f>'Print table'!D52</f>
        <v>1100</v>
      </c>
      <c r="C18" s="2">
        <f>'Print table'!F52*1000000000</f>
        <v>100400000</v>
      </c>
      <c r="D18" s="2">
        <f>'Print table'!H52*1000000000</f>
        <v>10100000</v>
      </c>
      <c r="E18" s="2">
        <f>'Print table'!I52*1000000</f>
        <v>669000</v>
      </c>
      <c r="F18" s="2">
        <f>'Print table'!K52*1000000</f>
        <v>100000</v>
      </c>
      <c r="G18" s="2">
        <f>'Print table'!L52*1000000</f>
        <v>12713000</v>
      </c>
      <c r="H18" s="2">
        <f>'Print table'!N52*1000000</f>
        <v>5399000</v>
      </c>
      <c r="I18" s="2">
        <f>'Print table'!O52*0.001</f>
        <v>6.5780000000000005E-3</v>
      </c>
      <c r="J18" s="2">
        <f>'Print table'!Q52*0.001</f>
        <v>1.1610000000000001E-3</v>
      </c>
      <c r="K18" s="2">
        <f>'Print table'!R52*0.001</f>
        <v>0.125</v>
      </c>
      <c r="L18" s="2">
        <f>'Print table'!T52*0.001</f>
        <v>5.3100000000000001E-2</v>
      </c>
    </row>
    <row r="19" spans="1:12" x14ac:dyDescent="0.2">
      <c r="A19" s="2" t="str">
        <f>'Print table'!A54</f>
        <v>17-OD1-PIT2-37-43</v>
      </c>
      <c r="B19" s="2">
        <f>'Print table'!D54</f>
        <v>850</v>
      </c>
      <c r="C19" s="2">
        <f>'Print table'!F54*1000000000</f>
        <v>415200000</v>
      </c>
      <c r="D19" s="2">
        <f>'Print table'!H54*1000000000</f>
        <v>10400000</v>
      </c>
      <c r="E19" s="2">
        <f>'Print table'!I54*1000000</f>
        <v>15148000</v>
      </c>
      <c r="F19" s="2">
        <f>'Print table'!K54*1000000</f>
        <v>433000</v>
      </c>
      <c r="G19" s="2">
        <f>'Print table'!L54*1000000</f>
        <v>61595000</v>
      </c>
      <c r="H19" s="2">
        <f>'Print table'!N54*1000000</f>
        <v>6121000</v>
      </c>
      <c r="I19" s="2">
        <f>'Print table'!O54*0.001</f>
        <v>3.5473999999999999E-2</v>
      </c>
      <c r="J19" s="2">
        <f>'Print table'!Q54*0.001</f>
        <v>9.6099999999999994E-4</v>
      </c>
      <c r="K19" s="2">
        <f>'Print table'!R54*0.001</f>
        <v>0.14649999999999999</v>
      </c>
      <c r="L19" s="2">
        <f>'Print table'!T54*0.001</f>
        <v>1.4400000000000001E-2</v>
      </c>
    </row>
    <row r="20" spans="1:12" x14ac:dyDescent="0.2">
      <c r="A20" s="2" t="str">
        <f>A19</f>
        <v>17-OD1-PIT2-37-43</v>
      </c>
      <c r="B20" s="2">
        <f>'Print table'!D55</f>
        <v>1100</v>
      </c>
      <c r="C20" s="2">
        <f>'Print table'!F55*1000000000</f>
        <v>28200000</v>
      </c>
      <c r="D20" s="2">
        <f>'Print table'!H55*1000000000</f>
        <v>9200000</v>
      </c>
      <c r="E20" s="2">
        <f>'Print table'!I55*1000000</f>
        <v>171000</v>
      </c>
      <c r="F20" s="2">
        <f>'Print table'!K55*1000000</f>
        <v>86000</v>
      </c>
      <c r="G20" s="2">
        <f>'Print table'!L55*1000000</f>
        <v>6109000</v>
      </c>
      <c r="H20" s="2">
        <f>'Print table'!N55*1000000</f>
        <v>5731000</v>
      </c>
      <c r="I20" s="2">
        <f>'Print table'!O55*0.001</f>
        <v>5.8780000000000004E-3</v>
      </c>
      <c r="J20" s="2">
        <f>'Print table'!Q55*0.001</f>
        <v>3.4840000000000001E-3</v>
      </c>
      <c r="K20" s="2">
        <f>'Print table'!R55*0.001</f>
        <v>0.21480000000000002</v>
      </c>
      <c r="L20" s="2">
        <f>'Print table'!T55*0.001</f>
        <v>0.20800000000000002</v>
      </c>
    </row>
    <row r="21" spans="1:12" x14ac:dyDescent="0.2">
      <c r="A21" s="2" t="str">
        <f>A20</f>
        <v>17-OD1-PIT2-37-43</v>
      </c>
      <c r="B21" s="2">
        <f>'Print table'!D57</f>
        <v>850</v>
      </c>
      <c r="C21" s="2">
        <f>'Print table'!F57*1000000000</f>
        <v>418000000</v>
      </c>
      <c r="D21" s="2">
        <f>'Print table'!H57*1000000000</f>
        <v>10700000</v>
      </c>
      <c r="E21" s="2">
        <f>'Print table'!I57*1000000</f>
        <v>15976000</v>
      </c>
      <c r="F21" s="2">
        <f>'Print table'!K57*1000000</f>
        <v>277000</v>
      </c>
      <c r="G21" s="2">
        <f>'Print table'!L57*1000000</f>
        <v>61523000</v>
      </c>
      <c r="H21" s="2">
        <f>'Print table'!N57*1000000</f>
        <v>5608000</v>
      </c>
      <c r="I21" s="2">
        <f>'Print table'!O57*0.001</f>
        <v>3.7950999999999999E-2</v>
      </c>
      <c r="J21" s="2">
        <f>'Print table'!Q57*0.001</f>
        <v>1.052E-3</v>
      </c>
      <c r="K21" s="2">
        <f>'Print table'!R57*0.001</f>
        <v>0.1462</v>
      </c>
      <c r="L21" s="2">
        <f>'Print table'!T57*0.001</f>
        <v>1.34E-2</v>
      </c>
    </row>
    <row r="22" spans="1:12" x14ac:dyDescent="0.2">
      <c r="A22" s="2" t="str">
        <f>A21</f>
        <v>17-OD1-PIT2-37-43</v>
      </c>
      <c r="B22" s="2">
        <f>'Print table'!D58</f>
        <v>1100</v>
      </c>
      <c r="C22" s="2">
        <f>'Print table'!F58*1000000000</f>
        <v>42000000</v>
      </c>
      <c r="D22" s="2">
        <f>'Print table'!H58*1000000000</f>
        <v>9600000</v>
      </c>
      <c r="E22" s="2">
        <f>'Print table'!I58*1000000</f>
        <v>304000</v>
      </c>
      <c r="F22" s="2">
        <f>'Print table'!K58*1000000</f>
        <v>91000</v>
      </c>
      <c r="G22" s="2">
        <f>'Print table'!L58*1000000</f>
        <v>4394000</v>
      </c>
      <c r="H22" s="2">
        <f>'Print table'!N58*1000000</f>
        <v>5609000</v>
      </c>
      <c r="I22" s="2">
        <f>'Print table'!O58*0.001</f>
        <v>7.1319999999999995E-3</v>
      </c>
      <c r="J22" s="2">
        <f>'Print table'!Q58*0.001</f>
        <v>2.6489999999999999E-3</v>
      </c>
      <c r="K22" s="2">
        <f>'Print table'!R58*0.001</f>
        <v>0.1032</v>
      </c>
      <c r="L22" s="2">
        <f>'Print table'!T58*0.001</f>
        <v>0.13009999999999999</v>
      </c>
    </row>
    <row r="23" spans="1:12" x14ac:dyDescent="0.2">
      <c r="A23" s="2" t="str">
        <f>'Print table'!A60</f>
        <v>17-OD1-PIT2-43-50</v>
      </c>
      <c r="B23" s="2">
        <f>'Print table'!D60</f>
        <v>850</v>
      </c>
      <c r="C23" s="2">
        <f>'Print table'!F60*1000000000</f>
        <v>741800000</v>
      </c>
      <c r="D23" s="2">
        <f>'Print table'!H60*1000000000</f>
        <v>14000000</v>
      </c>
      <c r="E23" s="2">
        <f>'Print table'!I60*1000000</f>
        <v>11324000</v>
      </c>
      <c r="F23" s="2">
        <f>'Print table'!K60*1000000</f>
        <v>340000</v>
      </c>
      <c r="G23" s="2">
        <f>'Print table'!L60*1000000</f>
        <v>85362000</v>
      </c>
      <c r="H23" s="2">
        <f>'Print table'!N60*1000000</f>
        <v>6181000</v>
      </c>
      <c r="I23" s="2">
        <f>'Print table'!O60*0.001</f>
        <v>1.4840000000000001E-2</v>
      </c>
      <c r="J23" s="2">
        <f>'Print table'!Q60*0.001</f>
        <v>3.5099999999999997E-4</v>
      </c>
      <c r="K23" s="2">
        <f>'Print table'!R60*0.001</f>
        <v>0.11359999999999999</v>
      </c>
      <c r="L23" s="2">
        <f>'Print table'!T60*0.001</f>
        <v>8.0000000000000002E-3</v>
      </c>
    </row>
    <row r="24" spans="1:12" x14ac:dyDescent="0.2">
      <c r="A24" s="2" t="str">
        <f>A23</f>
        <v>17-OD1-PIT2-43-50</v>
      </c>
      <c r="B24" s="2">
        <f>'Print table'!D61</f>
        <v>1100</v>
      </c>
      <c r="C24" s="2">
        <f>'Print table'!F61*1000000000</f>
        <v>78300000</v>
      </c>
      <c r="D24" s="2">
        <f>'Print table'!H61*1000000000</f>
        <v>9300000</v>
      </c>
      <c r="E24" s="2">
        <f>'Print table'!I61*1000000</f>
        <v>316000</v>
      </c>
      <c r="F24" s="2">
        <f>'Print table'!K61*1000000</f>
        <v>84000</v>
      </c>
      <c r="G24" s="2">
        <f>'Print table'!L61*1000000</f>
        <v>7628000</v>
      </c>
      <c r="H24" s="2">
        <f>'Print table'!N61*1000000</f>
        <v>5692000</v>
      </c>
      <c r="I24" s="2">
        <f>'Print table'!O61*0.001</f>
        <v>3.9160000000000002E-3</v>
      </c>
      <c r="J24" s="2">
        <f>'Print table'!Q61*0.001</f>
        <v>1.1259999999999998E-3</v>
      </c>
      <c r="K24" s="2">
        <f>'Print table'!R61*0.001</f>
        <v>9.6700000000000008E-2</v>
      </c>
      <c r="L24" s="2">
        <f>'Print table'!T61*0.001</f>
        <v>7.1199999999999999E-2</v>
      </c>
    </row>
    <row r="25" spans="1:12" x14ac:dyDescent="0.2">
      <c r="A25" s="2" t="str">
        <f>A24</f>
        <v>17-OD1-PIT2-43-50</v>
      </c>
      <c r="B25" s="2">
        <f>'Print table'!D63</f>
        <v>850</v>
      </c>
      <c r="C25" s="2">
        <f>'Print table'!F63*1000000000</f>
        <v>722800000</v>
      </c>
      <c r="D25" s="2">
        <f>'Print table'!H63*1000000000</f>
        <v>11200000</v>
      </c>
      <c r="E25" s="2">
        <f>'Print table'!I63*1000000</f>
        <v>11312000</v>
      </c>
      <c r="F25" s="2">
        <f>'Print table'!K63*1000000</f>
        <v>253000</v>
      </c>
      <c r="G25" s="2">
        <f>'Print table'!L63*1000000</f>
        <v>83420000</v>
      </c>
      <c r="H25" s="2">
        <f>'Print table'!N63*1000000</f>
        <v>5728000</v>
      </c>
      <c r="I25" s="2">
        <f>'Print table'!O63*0.001</f>
        <v>1.5534000000000001E-2</v>
      </c>
      <c r="J25" s="2">
        <f>'Print table'!Q63*0.001</f>
        <v>3.6600000000000001E-4</v>
      </c>
      <c r="K25" s="2">
        <f>'Print table'!R63*0.001</f>
        <v>0.11459999999999999</v>
      </c>
      <c r="L25" s="2">
        <f>'Print table'!T63*0.001</f>
        <v>7.7999999999999996E-3</v>
      </c>
    </row>
    <row r="26" spans="1:12" x14ac:dyDescent="0.2">
      <c r="A26" s="2" t="str">
        <f>A25</f>
        <v>17-OD1-PIT2-43-50</v>
      </c>
      <c r="B26" s="2">
        <f>'Print table'!D64</f>
        <v>1100</v>
      </c>
      <c r="C26" s="2">
        <f>'Print table'!F64*1000000000</f>
        <v>49800000</v>
      </c>
      <c r="D26" s="2">
        <f>'Print table'!H64*1000000000</f>
        <v>10400000</v>
      </c>
      <c r="E26" s="2">
        <f>'Print table'!I64*1000000</f>
        <v>312000</v>
      </c>
      <c r="F26" s="2">
        <f>'Print table'!K64*1000000</f>
        <v>89000</v>
      </c>
      <c r="G26" s="2">
        <f>'Print table'!L64*1000000</f>
        <v>7274000</v>
      </c>
      <c r="H26" s="2">
        <f>'Print table'!N64*1000000</f>
        <v>5391000</v>
      </c>
      <c r="I26" s="2">
        <f>'Print table'!O64*0.001</f>
        <v>6.1619999999999999E-3</v>
      </c>
      <c r="J26" s="2">
        <f>'Print table'!Q64*0.001</f>
        <v>2.1509999999999997E-3</v>
      </c>
      <c r="K26" s="2">
        <f>'Print table'!R64*0.001</f>
        <v>0.14369999999999999</v>
      </c>
      <c r="L26" s="2">
        <f>'Print table'!T64*0.001</f>
        <v>0.1077</v>
      </c>
    </row>
    <row r="27" spans="1:12" x14ac:dyDescent="0.2">
      <c r="A27" s="2" t="str">
        <f>'Print table'!A66</f>
        <v>17-OD1-PIT2-56-62</v>
      </c>
      <c r="B27" s="2">
        <f>'Print table'!D66</f>
        <v>850</v>
      </c>
      <c r="C27" s="2">
        <f>'Print table'!F66*1000000000</f>
        <v>531900000.00000006</v>
      </c>
      <c r="D27" s="2">
        <f>'Print table'!H66*1000000000</f>
        <v>11600000</v>
      </c>
      <c r="E27" s="2">
        <f>'Print table'!I66*1000000</f>
        <v>7520000</v>
      </c>
      <c r="F27" s="2">
        <f>'Print table'!K66*1000000</f>
        <v>232000</v>
      </c>
      <c r="G27" s="2">
        <f>'Print table'!L66*1000000</f>
        <v>60902000</v>
      </c>
      <c r="H27" s="2">
        <f>'Print table'!N66*1000000</f>
        <v>6063000</v>
      </c>
      <c r="I27" s="2">
        <f>'Print table'!O66*0.001</f>
        <v>1.3741E-2</v>
      </c>
      <c r="J27" s="2">
        <f>'Print table'!Q66*0.001</f>
        <v>3.6999999999999999E-4</v>
      </c>
      <c r="K27" s="2">
        <f>'Print table'!R66*0.001</f>
        <v>0.11309999999999999</v>
      </c>
      <c r="L27" s="2">
        <f>'Print table'!T66*0.001</f>
        <v>1.0999999999999999E-2</v>
      </c>
    </row>
    <row r="28" spans="1:12" x14ac:dyDescent="0.2">
      <c r="A28" s="2" t="str">
        <f>A27</f>
        <v>17-OD1-PIT2-56-62</v>
      </c>
      <c r="B28" s="2">
        <f>'Print table'!D67</f>
        <v>1100</v>
      </c>
      <c r="C28" s="2">
        <f>'Print table'!F67*1000000000</f>
        <v>50600000</v>
      </c>
      <c r="D28" s="2">
        <f>'Print table'!H67*1000000000</f>
        <v>9200000</v>
      </c>
      <c r="E28" s="2">
        <f>'Print table'!I67*1000000</f>
        <v>300000</v>
      </c>
      <c r="F28" s="2">
        <f>'Print table'!K67*1000000</f>
        <v>93000</v>
      </c>
      <c r="G28" s="2">
        <f>'Print table'!L67*1000000</f>
        <v>5425000</v>
      </c>
      <c r="H28" s="2">
        <f>'Print table'!N67*1000000</f>
        <v>5632000</v>
      </c>
      <c r="I28" s="2">
        <f>'Print table'!O67*0.001</f>
        <v>5.757E-3</v>
      </c>
      <c r="J28" s="2">
        <f>'Print table'!Q67*0.001</f>
        <v>2.032E-3</v>
      </c>
      <c r="K28" s="2">
        <f>'Print table'!R67*0.001</f>
        <v>0.1066</v>
      </c>
      <c r="L28" s="2">
        <f>'Print table'!T67*0.001</f>
        <v>0.10940000000000001</v>
      </c>
    </row>
    <row r="29" spans="1:12" x14ac:dyDescent="0.2">
      <c r="A29" s="2" t="str">
        <f>A28</f>
        <v>17-OD1-PIT2-56-62</v>
      </c>
      <c r="B29" s="2">
        <f>'Print table'!D69</f>
        <v>850</v>
      </c>
      <c r="C29" s="2">
        <f>'Print table'!F69*1000000000</f>
        <v>489300000</v>
      </c>
      <c r="D29" s="2">
        <f>'Print table'!H69*1000000000</f>
        <v>11500000</v>
      </c>
      <c r="E29" s="2">
        <f>'Print table'!I69*1000000</f>
        <v>6557000</v>
      </c>
      <c r="F29" s="2">
        <f>'Print table'!K69*1000000</f>
        <v>205000</v>
      </c>
      <c r="G29" s="2">
        <f>'Print table'!L69*1000000</f>
        <v>55616000</v>
      </c>
      <c r="H29" s="2">
        <f>'Print table'!N69*1000000</f>
        <v>5570000</v>
      </c>
      <c r="I29" s="2">
        <f>'Print table'!O69*0.001</f>
        <v>1.3297000000000002E-2</v>
      </c>
      <c r="J29" s="2">
        <f>'Print table'!Q69*0.001</f>
        <v>4.84E-4</v>
      </c>
      <c r="K29" s="2">
        <f>'Print table'!R69*0.001</f>
        <v>0.1128</v>
      </c>
      <c r="L29" s="2">
        <f>'Print table'!T69*0.001</f>
        <v>1.1300000000000001E-2</v>
      </c>
    </row>
    <row r="30" spans="1:12" x14ac:dyDescent="0.2">
      <c r="A30" s="2" t="str">
        <f>A29</f>
        <v>17-OD1-PIT2-56-62</v>
      </c>
      <c r="B30" s="2">
        <f>'Print table'!D70</f>
        <v>1100</v>
      </c>
      <c r="C30" s="2">
        <f>'Print table'!F70*1000000000</f>
        <v>26000000</v>
      </c>
      <c r="D30" s="2">
        <f>'Print table'!H70*1000000000</f>
        <v>9800000</v>
      </c>
      <c r="E30" s="2">
        <f>'Print table'!I70*1000000</f>
        <v>201000</v>
      </c>
      <c r="F30" s="2">
        <f>'Print table'!K70*1000000</f>
        <v>82000</v>
      </c>
      <c r="G30" s="2">
        <f>'Print table'!L70*1000000</f>
        <v>6385000</v>
      </c>
      <c r="H30" s="2">
        <f>'Print table'!N70*1000000</f>
        <v>5278000</v>
      </c>
      <c r="I30" s="2">
        <f>'Print table'!O70*0.001</f>
        <v>7.5780000000000005E-3</v>
      </c>
      <c r="J30" s="2">
        <f>'Print table'!Q70*0.001</f>
        <v>4.1349999999999998E-3</v>
      </c>
      <c r="K30" s="2">
        <f>'Print table'!R70*0.001</f>
        <v>0.24130000000000001</v>
      </c>
      <c r="L30" s="2">
        <f>'Print table'!T70*0.001</f>
        <v>0.2132</v>
      </c>
    </row>
    <row r="32" spans="1:12" x14ac:dyDescent="0.2">
      <c r="A32" s="2" t="s">
        <v>73</v>
      </c>
    </row>
    <row r="34" spans="1:12" x14ac:dyDescent="0.2">
      <c r="A34" s="2" t="str">
        <f>'Print table'!A74</f>
        <v>17-OD1-C1-5-36</v>
      </c>
      <c r="B34" s="2">
        <f>'Print table'!D74</f>
        <v>850</v>
      </c>
      <c r="C34" s="2">
        <f>'Print table'!F74*1000000000</f>
        <v>1057500000.0000001</v>
      </c>
      <c r="D34" s="2">
        <f>'Print table'!H74*1000000000</f>
        <v>13300000</v>
      </c>
      <c r="E34" s="2">
        <f>'Print table'!I74*1000000</f>
        <v>4741000</v>
      </c>
      <c r="F34" s="2">
        <f>'Print table'!K74*1000000</f>
        <v>150000</v>
      </c>
      <c r="G34" s="2">
        <f>'Print table'!L74*1000000</f>
        <v>110480000</v>
      </c>
      <c r="H34" s="2">
        <f>'Print table'!N74*1000000</f>
        <v>5634000</v>
      </c>
      <c r="I34" s="2">
        <f>'Print table'!O74*0.001</f>
        <v>4.4099999999999999E-3</v>
      </c>
      <c r="J34" s="2">
        <f>'Print table'!Q74*0.001</f>
        <v>1.3800000000000002E-4</v>
      </c>
      <c r="K34" s="2">
        <f>'Print table'!R74*0.001</f>
        <v>0.1043</v>
      </c>
      <c r="L34" s="2">
        <f>'Print table'!T74*0.001</f>
        <v>5.3E-3</v>
      </c>
    </row>
    <row r="35" spans="1:12" x14ac:dyDescent="0.2">
      <c r="A35" s="2" t="str">
        <f>A34</f>
        <v>17-OD1-C1-5-36</v>
      </c>
      <c r="B35" s="2">
        <f>'Print table'!D75</f>
        <v>1100</v>
      </c>
      <c r="C35" s="2">
        <f>'Print table'!F75*1000000000</f>
        <v>89800000</v>
      </c>
      <c r="D35" s="2">
        <f>'Print table'!H75*1000000000</f>
        <v>10000000</v>
      </c>
      <c r="E35" s="2">
        <f>'Print table'!I75*1000000</f>
        <v>362000</v>
      </c>
      <c r="F35" s="2">
        <f>'Print table'!K75*1000000</f>
        <v>90000</v>
      </c>
      <c r="G35" s="2">
        <f>'Print table'!L75*1000000</f>
        <v>9966000</v>
      </c>
      <c r="H35" s="2">
        <f>'Print table'!N75*1000000</f>
        <v>5418000</v>
      </c>
      <c r="I35" s="2">
        <f>'Print table'!O75*0.001</f>
        <v>3.9960000000000004E-3</v>
      </c>
      <c r="J35" s="2">
        <f>'Print table'!Q75*0.001</f>
        <v>1.0789999999999999E-3</v>
      </c>
      <c r="K35" s="2">
        <f>'Print table'!R75*0.001</f>
        <v>0.11109999999999999</v>
      </c>
      <c r="L35" s="2">
        <f>'Print table'!T75*0.001</f>
        <v>0.06</v>
      </c>
    </row>
    <row r="36" spans="1:12" x14ac:dyDescent="0.2">
      <c r="A36" s="2" t="str">
        <f>A35</f>
        <v>17-OD1-C1-5-36</v>
      </c>
      <c r="B36" s="2">
        <f>'Print table'!D77</f>
        <v>850</v>
      </c>
      <c r="C36" s="2">
        <f>'Print table'!F77*1000000000</f>
        <v>1108600000</v>
      </c>
      <c r="D36" s="2">
        <f>'Print table'!H77*1000000000</f>
        <v>12600000</v>
      </c>
      <c r="E36" s="2">
        <f>'Print table'!I77*1000000</f>
        <v>5025000</v>
      </c>
      <c r="F36" s="2">
        <f>'Print table'!K77*1000000</f>
        <v>159000</v>
      </c>
      <c r="G36" s="2">
        <f>'Print table'!L77*1000000</f>
        <v>115374000</v>
      </c>
      <c r="H36" s="2">
        <f>'Print table'!N77*1000000</f>
        <v>5455000</v>
      </c>
      <c r="I36" s="2">
        <f>'Print table'!O77*0.001</f>
        <v>4.4930000000000005E-3</v>
      </c>
      <c r="J36" s="2">
        <f>'Print table'!Q77*0.001</f>
        <v>1.3700000000000002E-4</v>
      </c>
      <c r="K36" s="2">
        <f>'Print table'!R77*0.001</f>
        <v>0.1032</v>
      </c>
      <c r="L36" s="2">
        <f>'Print table'!T77*0.001</f>
        <v>4.7999999999999996E-3</v>
      </c>
    </row>
    <row r="37" spans="1:12" x14ac:dyDescent="0.2">
      <c r="A37" s="2" t="str">
        <f>A36</f>
        <v>17-OD1-C1-5-36</v>
      </c>
      <c r="B37" s="2">
        <f>'Print table'!D78</f>
        <v>1100</v>
      </c>
      <c r="C37" s="2">
        <f>'Print table'!F78*1000000000</f>
        <v>109000000</v>
      </c>
      <c r="D37" s="2">
        <f>'Print table'!H78*1000000000</f>
        <v>9600000</v>
      </c>
      <c r="E37" s="2">
        <f>'Print table'!I78*1000000</f>
        <v>383000</v>
      </c>
      <c r="F37" s="2">
        <f>'Print table'!K78*1000000</f>
        <v>96000</v>
      </c>
      <c r="G37" s="2">
        <f>'Print table'!L78*1000000</f>
        <v>12990000</v>
      </c>
      <c r="H37" s="2">
        <f>'Print table'!N78*1000000</f>
        <v>5459000</v>
      </c>
      <c r="I37" s="2">
        <f>'Print table'!O78*0.001</f>
        <v>3.4430000000000003E-3</v>
      </c>
      <c r="J37" s="2">
        <f>'Print table'!Q78*0.001</f>
        <v>9.01E-4</v>
      </c>
      <c r="K37" s="2">
        <f>'Print table'!R78*0.001</f>
        <v>0.1171</v>
      </c>
      <c r="L37" s="2">
        <f>'Print table'!T78*0.001</f>
        <v>4.8899999999999999E-2</v>
      </c>
    </row>
    <row r="38" spans="1:12" x14ac:dyDescent="0.2">
      <c r="A38" s="2" t="str">
        <f>'Print table'!A80</f>
        <v>17-OD1-C1-36-48</v>
      </c>
      <c r="B38" s="2">
        <f>'Print table'!D80</f>
        <v>850</v>
      </c>
      <c r="C38" s="2">
        <f>'Print table'!F80*1000000000</f>
        <v>1696800000</v>
      </c>
      <c r="D38" s="2">
        <f>'Print table'!H80*1000000000</f>
        <v>17500000</v>
      </c>
      <c r="E38" s="2">
        <f>'Print table'!I80*1000000</f>
        <v>6498000</v>
      </c>
      <c r="F38" s="2">
        <f>'Print table'!K80*1000000</f>
        <v>165000</v>
      </c>
      <c r="G38" s="2">
        <f>'Print table'!L80*1000000</f>
        <v>178528000</v>
      </c>
      <c r="H38" s="2">
        <f>'Print table'!N80*1000000</f>
        <v>5840000</v>
      </c>
      <c r="I38" s="2">
        <f>'Print table'!O80*0.001</f>
        <v>3.7680000000000001E-3</v>
      </c>
      <c r="J38" s="2">
        <f>'Print table'!Q80*0.001</f>
        <v>8.9999999999999992E-5</v>
      </c>
      <c r="K38" s="2">
        <f>'Print table'!R80*0.001</f>
        <v>0.1051</v>
      </c>
      <c r="L38" s="2">
        <f>'Print table'!T80*0.001</f>
        <v>3.3999999999999998E-3</v>
      </c>
    </row>
    <row r="39" spans="1:12" x14ac:dyDescent="0.2">
      <c r="A39" s="2" t="str">
        <f>A38</f>
        <v>17-OD1-C1-36-48</v>
      </c>
      <c r="B39" s="2">
        <f>'Print table'!D81</f>
        <v>1100</v>
      </c>
      <c r="C39" s="2">
        <f>'Print table'!F81*1000000000</f>
        <v>165100000</v>
      </c>
      <c r="D39" s="2">
        <f>'Print table'!H81*1000000000</f>
        <v>9500000</v>
      </c>
      <c r="E39" s="2">
        <f>'Print table'!I81*1000000</f>
        <v>1070000</v>
      </c>
      <c r="F39" s="2">
        <f>'Print table'!K81*1000000</f>
        <v>91000</v>
      </c>
      <c r="G39" s="2">
        <f>'Print table'!L81*1000000</f>
        <v>17051000</v>
      </c>
      <c r="H39" s="2">
        <f>'Print table'!N81*1000000</f>
        <v>5278000</v>
      </c>
      <c r="I39" s="2">
        <f>'Print table'!O81*0.001</f>
        <v>6.4359999999999999E-3</v>
      </c>
      <c r="J39" s="2">
        <f>'Print table'!Q81*0.001</f>
        <v>6.5000000000000008E-4</v>
      </c>
      <c r="K39" s="2">
        <f>'Print table'!R81*0.001</f>
        <v>0.10340000000000001</v>
      </c>
      <c r="L39" s="2">
        <f>'Print table'!T81*0.001</f>
        <v>3.1699999999999999E-2</v>
      </c>
    </row>
    <row r="40" spans="1:12" x14ac:dyDescent="0.2">
      <c r="A40" s="2" t="str">
        <f>A39</f>
        <v>17-OD1-C1-36-48</v>
      </c>
      <c r="B40" s="2">
        <f>'Print table'!D83</f>
        <v>850</v>
      </c>
      <c r="C40" s="2">
        <f>'Print table'!F83*1000000000</f>
        <v>1418600000</v>
      </c>
      <c r="D40" s="2">
        <f>'Print table'!H83*1000000000</f>
        <v>10600000</v>
      </c>
      <c r="E40" s="2">
        <f>'Print table'!I83*1000000</f>
        <v>5693000</v>
      </c>
      <c r="F40" s="2">
        <f>'Print table'!K83*1000000</f>
        <v>160000</v>
      </c>
      <c r="G40" s="2">
        <f>'Print table'!L83*1000000</f>
        <v>143896000</v>
      </c>
      <c r="H40" s="2">
        <f>'Print table'!N83*1000000</f>
        <v>5206000</v>
      </c>
      <c r="I40" s="2">
        <f>'Print table'!O83*0.001</f>
        <v>4.0309999999999999E-3</v>
      </c>
      <c r="J40" s="2">
        <f>'Print table'!Q83*0.001</f>
        <v>1.11E-4</v>
      </c>
      <c r="K40" s="2">
        <f>'Print table'!R83*0.001</f>
        <v>0.1013</v>
      </c>
      <c r="L40" s="2">
        <f>'Print table'!T83*0.001</f>
        <v>3.5000000000000001E-3</v>
      </c>
    </row>
    <row r="41" spans="1:12" x14ac:dyDescent="0.2">
      <c r="A41" s="2" t="str">
        <f>A40</f>
        <v>17-OD1-C1-36-48</v>
      </c>
      <c r="B41" s="2">
        <f>'Print table'!D84</f>
        <v>1100</v>
      </c>
      <c r="C41" s="2">
        <f>'Print table'!F84*1000000000</f>
        <v>176600000</v>
      </c>
      <c r="D41" s="2">
        <f>'Print table'!H84*1000000000</f>
        <v>5500000</v>
      </c>
      <c r="E41" s="2">
        <f>'Print table'!I84*1000000</f>
        <v>904000</v>
      </c>
      <c r="F41" s="2">
        <f>'Print table'!K84*1000000</f>
        <v>81000</v>
      </c>
      <c r="G41" s="2">
        <f>'Print table'!L84*1000000</f>
        <v>17622000</v>
      </c>
      <c r="H41" s="2">
        <f>'Print table'!N84*1000000</f>
        <v>5556000</v>
      </c>
      <c r="I41" s="2">
        <f>'Print table'!O84*0.001</f>
        <v>5.0460000000000001E-3</v>
      </c>
      <c r="J41" s="2">
        <f>'Print table'!Q84*0.001</f>
        <v>4.6800000000000005E-4</v>
      </c>
      <c r="K41" s="2">
        <f>'Print table'!R84*0.001</f>
        <v>9.9500000000000005E-2</v>
      </c>
      <c r="L41" s="2">
        <f>'Print table'!T84*0.001</f>
        <v>3.0499999999999999E-2</v>
      </c>
    </row>
    <row r="42" spans="1:12" x14ac:dyDescent="0.2">
      <c r="A42" s="2" t="str">
        <f>'Print table'!A86</f>
        <v>17-OD1-C1-48-70</v>
      </c>
      <c r="B42" s="2">
        <f>'Print table'!D86</f>
        <v>850</v>
      </c>
      <c r="C42" s="2">
        <f>'Print table'!F86*1000000000</f>
        <v>1303300000</v>
      </c>
      <c r="D42" s="2">
        <f>'Print table'!H86*1000000000</f>
        <v>14100000</v>
      </c>
      <c r="E42" s="2">
        <f>'Print table'!I86*1000000</f>
        <v>5808000</v>
      </c>
      <c r="F42" s="2">
        <f>'Print table'!K86*1000000</f>
        <v>206000</v>
      </c>
      <c r="G42" s="2">
        <f>'Print table'!L86*1000000</f>
        <v>137022000</v>
      </c>
      <c r="H42" s="2">
        <f>'Print table'!N86*1000000</f>
        <v>5774000</v>
      </c>
      <c r="I42" s="2">
        <f>'Print table'!O86*0.001</f>
        <v>4.3860000000000001E-3</v>
      </c>
      <c r="J42" s="2">
        <f>'Print table'!Q86*0.001</f>
        <v>1.5100000000000001E-4</v>
      </c>
      <c r="K42" s="2">
        <f>'Print table'!R86*0.001</f>
        <v>0.105</v>
      </c>
      <c r="L42" s="2">
        <f>'Print table'!T86*0.001</f>
        <v>4.4000000000000003E-3</v>
      </c>
    </row>
    <row r="43" spans="1:12" x14ac:dyDescent="0.2">
      <c r="A43" s="2" t="str">
        <f>A42</f>
        <v>17-OD1-C1-48-70</v>
      </c>
      <c r="B43" s="2">
        <f>'Print table'!D87</f>
        <v>1100</v>
      </c>
      <c r="C43" s="2">
        <f>'Print table'!F87*1000000000</f>
        <v>101500000</v>
      </c>
      <c r="D43" s="2">
        <f>'Print table'!H87*1000000000</f>
        <v>10100000</v>
      </c>
      <c r="E43" s="2">
        <f>'Print table'!I87*1000000</f>
        <v>457000</v>
      </c>
      <c r="F43" s="2">
        <f>'Print table'!K87*1000000</f>
        <v>100000</v>
      </c>
      <c r="G43" s="2">
        <f>'Print table'!L87*1000000</f>
        <v>11304000</v>
      </c>
      <c r="H43" s="2">
        <f>'Print table'!N87*1000000</f>
        <v>5446000</v>
      </c>
      <c r="I43" s="2">
        <f>'Print table'!O87*0.001</f>
        <v>4.4669999999999996E-3</v>
      </c>
      <c r="J43" s="2">
        <f>'Print table'!Q87*0.001</f>
        <v>1.0609999999999999E-3</v>
      </c>
      <c r="K43" s="2">
        <f>'Print table'!R87*0.001</f>
        <v>0.1115</v>
      </c>
      <c r="L43" s="2">
        <f>'Print table'!T87*0.001</f>
        <v>5.3400000000000003E-2</v>
      </c>
    </row>
    <row r="44" spans="1:12" x14ac:dyDescent="0.2">
      <c r="A44" s="2" t="str">
        <f>A43</f>
        <v>17-OD1-C1-48-70</v>
      </c>
      <c r="B44" s="2">
        <f>'Print table'!D89</f>
        <v>850</v>
      </c>
      <c r="C44" s="2">
        <f>'Print table'!F89*1000000000</f>
        <v>1320200000</v>
      </c>
      <c r="D44" s="2">
        <f>'Print table'!H89*1000000000</f>
        <v>13000000</v>
      </c>
      <c r="E44" s="2">
        <f>'Print table'!I89*1000000</f>
        <v>5903000</v>
      </c>
      <c r="F44" s="2">
        <f>'Print table'!K89*1000000</f>
        <v>171000</v>
      </c>
      <c r="G44" s="2">
        <f>'Print table'!L89*1000000</f>
        <v>136996000</v>
      </c>
      <c r="H44" s="2">
        <f>'Print table'!N89*1000000</f>
        <v>5271000</v>
      </c>
      <c r="I44" s="2">
        <f>'Print table'!O89*0.001</f>
        <v>4.4930000000000005E-3</v>
      </c>
      <c r="J44" s="2">
        <f>'Print table'!Q89*0.001</f>
        <v>1.3100000000000001E-4</v>
      </c>
      <c r="K44" s="2">
        <f>'Print table'!R89*0.001</f>
        <v>0.1037</v>
      </c>
      <c r="L44" s="2">
        <f>'Print table'!T89*0.001</f>
        <v>3.8999999999999998E-3</v>
      </c>
    </row>
    <row r="45" spans="1:12" x14ac:dyDescent="0.2">
      <c r="A45" s="2" t="str">
        <f>A44</f>
        <v>17-OD1-C1-48-70</v>
      </c>
      <c r="B45" s="2">
        <f>'Print table'!D90</f>
        <v>1100</v>
      </c>
      <c r="C45" s="2">
        <f>'Print table'!F90*1000000000</f>
        <v>131100000</v>
      </c>
      <c r="D45" s="2">
        <f>'Print table'!H90*1000000000</f>
        <v>5400000</v>
      </c>
      <c r="E45" s="2">
        <f>'Print table'!I90*1000000</f>
        <v>771000</v>
      </c>
      <c r="F45" s="2">
        <f>'Print table'!K90*1000000</f>
        <v>97000</v>
      </c>
      <c r="G45" s="2">
        <f>'Print table'!L90*1000000</f>
        <v>14975000</v>
      </c>
      <c r="H45" s="2">
        <f>'Print table'!N90*1000000</f>
        <v>5063000</v>
      </c>
      <c r="I45" s="2">
        <f>'Print table'!O90*0.001</f>
        <v>5.8050000000000003E-3</v>
      </c>
      <c r="J45" s="2">
        <f>'Print table'!Q90*0.001</f>
        <v>7.5500000000000003E-4</v>
      </c>
      <c r="K45" s="2">
        <f>'Print table'!R90*0.001</f>
        <v>0.114</v>
      </c>
      <c r="L45" s="2">
        <f>'Print table'!T90*0.001</f>
        <v>3.7499999999999999E-2</v>
      </c>
    </row>
    <row r="46" spans="1:12" x14ac:dyDescent="0.2">
      <c r="A46" s="2" t="str">
        <f>A45</f>
        <v>17-OD1-C1-48-70</v>
      </c>
      <c r="B46" s="2">
        <f>'Print table'!D92</f>
        <v>850</v>
      </c>
      <c r="C46" s="2">
        <f>'Print table'!F92*1000000000</f>
        <v>1180500000</v>
      </c>
      <c r="D46" s="2">
        <f>'Print table'!H92*1000000000</f>
        <v>14300000</v>
      </c>
      <c r="E46" s="2">
        <f>'Print table'!I92*1000000</f>
        <v>4991000</v>
      </c>
      <c r="F46" s="2">
        <f>'Print table'!K92*1000000</f>
        <v>154000</v>
      </c>
      <c r="G46" s="2">
        <f>'Print table'!L92*1000000</f>
        <v>122337000</v>
      </c>
      <c r="H46" s="2">
        <f>'Print table'!N92*1000000</f>
        <v>4970000</v>
      </c>
      <c r="I46" s="2">
        <f>'Print table'!O92*0.001</f>
        <v>4.0790000000000002E-3</v>
      </c>
      <c r="J46" s="2">
        <f>'Print table'!Q92*0.001</f>
        <v>1.1700000000000001E-4</v>
      </c>
      <c r="K46" s="2">
        <f>'Print table'!R92*0.001</f>
        <v>0.1004</v>
      </c>
      <c r="L46" s="2">
        <f>'Print table'!T92*0.001</f>
        <v>4.0999999999999995E-3</v>
      </c>
    </row>
    <row r="47" spans="1:12" x14ac:dyDescent="0.2">
      <c r="A47" s="2" t="str">
        <f>A46</f>
        <v>17-OD1-C1-48-70</v>
      </c>
      <c r="B47" s="2">
        <f>'Print table'!D93</f>
        <v>1100</v>
      </c>
      <c r="C47" s="2">
        <f>'Print table'!F93*1000000000</f>
        <v>66000000</v>
      </c>
      <c r="D47" s="2">
        <f>'Print table'!H93*1000000000</f>
        <v>5100000</v>
      </c>
      <c r="E47" s="2">
        <f>'Print table'!I93*1000000</f>
        <v>339000</v>
      </c>
      <c r="F47" s="2">
        <f>'Print table'!K93*1000000</f>
        <v>77000</v>
      </c>
      <c r="G47" s="2">
        <f>'Print table'!L93*1000000</f>
        <v>5908000</v>
      </c>
      <c r="H47" s="2">
        <f>'Print table'!N93*1000000</f>
        <v>4630000</v>
      </c>
      <c r="I47" s="2">
        <f>'Print table'!O93*0.001</f>
        <v>4.9800000000000009E-3</v>
      </c>
      <c r="J47" s="2">
        <f>'Print table'!Q93*0.001</f>
        <v>1.196E-3</v>
      </c>
      <c r="K47" s="2">
        <f>'Print table'!R93*0.001</f>
        <v>8.7300000000000003E-2</v>
      </c>
      <c r="L47" s="2">
        <f>'Print table'!T93*0.001</f>
        <v>6.8700000000000011E-2</v>
      </c>
    </row>
    <row r="48" spans="1:12" x14ac:dyDescent="0.2">
      <c r="A48" s="2" t="str">
        <f>'Print table'!A95</f>
        <v>17-OD1-C1-70-100</v>
      </c>
      <c r="B48" s="2">
        <f>'Print table'!D95</f>
        <v>850</v>
      </c>
      <c r="C48" s="2">
        <f>'Print table'!F95*1000000000</f>
        <v>991000000</v>
      </c>
      <c r="D48" s="2">
        <f>'Print table'!H95*1000000000</f>
        <v>13400000</v>
      </c>
      <c r="E48" s="2">
        <f>'Print table'!I95*1000000</f>
        <v>8622000</v>
      </c>
      <c r="F48" s="2">
        <f>'Print table'!K95*1000000</f>
        <v>218000</v>
      </c>
      <c r="G48" s="2">
        <f>'Print table'!L95*1000000</f>
        <v>109604000</v>
      </c>
      <c r="H48" s="2">
        <f>'Print table'!N95*1000000</f>
        <v>5737000</v>
      </c>
      <c r="I48" s="2">
        <f>'Print table'!O95*0.001</f>
        <v>8.5700000000000012E-3</v>
      </c>
      <c r="J48" s="2">
        <f>'Print table'!Q95*0.001</f>
        <v>2.1599999999999999E-4</v>
      </c>
      <c r="K48" s="2">
        <f>'Print table'!R95*0.001</f>
        <v>0.11059999999999999</v>
      </c>
      <c r="L48" s="2">
        <f>'Print table'!T95*0.001</f>
        <v>5.7000000000000002E-3</v>
      </c>
    </row>
    <row r="49" spans="1:12" x14ac:dyDescent="0.2">
      <c r="A49" s="2" t="str">
        <f>A48</f>
        <v>17-OD1-C1-70-100</v>
      </c>
      <c r="B49" s="2">
        <f>'Print table'!D96</f>
        <v>1100</v>
      </c>
      <c r="C49" s="2">
        <f>'Print table'!F96*1000000000</f>
        <v>77500000</v>
      </c>
      <c r="D49" s="2">
        <f>'Print table'!H96*1000000000</f>
        <v>11000000</v>
      </c>
      <c r="E49" s="2">
        <f>'Print table'!I96*1000000</f>
        <v>364000</v>
      </c>
      <c r="F49" s="2">
        <f>'Print table'!K96*1000000</f>
        <v>88000</v>
      </c>
      <c r="G49" s="2">
        <f>'Print table'!L96*1000000</f>
        <v>11846000</v>
      </c>
      <c r="H49" s="2">
        <f>'Print table'!N96*1000000</f>
        <v>5418000</v>
      </c>
      <c r="I49" s="2">
        <f>'Print table'!O96*0.001</f>
        <v>4.6660000000000009E-3</v>
      </c>
      <c r="J49" s="2">
        <f>'Print table'!Q96*0.001</f>
        <v>1.292E-3</v>
      </c>
      <c r="K49" s="2">
        <f>'Print table'!R96*0.001</f>
        <v>0.15309999999999999</v>
      </c>
      <c r="L49" s="2">
        <f>'Print table'!T96*0.001</f>
        <v>7.1400000000000005E-2</v>
      </c>
    </row>
    <row r="50" spans="1:12" x14ac:dyDescent="0.2">
      <c r="A50" s="2" t="str">
        <f>A49</f>
        <v>17-OD1-C1-70-100</v>
      </c>
      <c r="B50" s="2">
        <f>'Print table'!D98</f>
        <v>850</v>
      </c>
      <c r="C50" s="2">
        <f>'Print table'!F98*1000000000</f>
        <v>995200000</v>
      </c>
      <c r="D50" s="2">
        <f>'Print table'!H98*1000000000</f>
        <v>7200000</v>
      </c>
      <c r="E50" s="2">
        <f>'Print table'!I98*1000000</f>
        <v>8974000</v>
      </c>
      <c r="F50" s="2">
        <f>'Print table'!K98*1000000</f>
        <v>176000</v>
      </c>
      <c r="G50" s="2">
        <f>'Print table'!L98*1000000</f>
        <v>107652000</v>
      </c>
      <c r="H50" s="2">
        <f>'Print table'!N98*1000000</f>
        <v>5122000</v>
      </c>
      <c r="I50" s="2">
        <f>'Print table'!O98*0.001</f>
        <v>9.0679999999999997E-3</v>
      </c>
      <c r="J50" s="2">
        <f>'Print table'!Q98*0.001</f>
        <v>1.74E-4</v>
      </c>
      <c r="K50" s="2">
        <f>'Print table'!R98*0.001</f>
        <v>0.1081</v>
      </c>
      <c r="L50" s="2">
        <f>'Print table'!T98*0.001</f>
        <v>5.0000000000000001E-3</v>
      </c>
    </row>
    <row r="51" spans="1:12" x14ac:dyDescent="0.2">
      <c r="A51" s="2" t="str">
        <f>A50</f>
        <v>17-OD1-C1-70-100</v>
      </c>
      <c r="B51" s="2">
        <f>'Print table'!D99</f>
        <v>1100</v>
      </c>
      <c r="C51" s="2">
        <f>'Print table'!F99*1000000000</f>
        <v>89200000</v>
      </c>
      <c r="D51" s="2">
        <f>'Print table'!H99*1000000000</f>
        <v>7100000</v>
      </c>
      <c r="E51" s="2">
        <f>'Print table'!I99*1000000</f>
        <v>551000</v>
      </c>
      <c r="F51" s="2">
        <f>'Print table'!K99*1000000</f>
        <v>73000</v>
      </c>
      <c r="G51" s="2">
        <f>'Print table'!L99*1000000</f>
        <v>7950000</v>
      </c>
      <c r="H51" s="2">
        <f>'Print table'!N99*1000000</f>
        <v>5251000</v>
      </c>
      <c r="I51" s="2">
        <f>'Print table'!O99*0.001</f>
        <v>6.1060000000000003E-3</v>
      </c>
      <c r="J51" s="2">
        <f>'Print table'!Q99*0.001</f>
        <v>9.3000000000000005E-4</v>
      </c>
      <c r="K51" s="2">
        <f>'Print table'!R99*0.001</f>
        <v>8.8900000000000007E-2</v>
      </c>
      <c r="L51" s="2">
        <f>'Print table'!T99*0.001</f>
        <v>5.7200000000000001E-2</v>
      </c>
    </row>
    <row r="52" spans="1:12" x14ac:dyDescent="0.2">
      <c r="A52" s="2" t="str">
        <f>'Print table'!A101</f>
        <v>17-OD1-C1-107-125</v>
      </c>
      <c r="B52" s="2">
        <f>'Print table'!D101</f>
        <v>850</v>
      </c>
      <c r="C52" s="2">
        <f>'Print table'!F101*1000000000</f>
        <v>1173900000</v>
      </c>
      <c r="D52" s="2">
        <f>'Print table'!H101*1000000000</f>
        <v>18200000</v>
      </c>
      <c r="E52" s="2">
        <f>'Print table'!I101*1000000</f>
        <v>9020000</v>
      </c>
      <c r="F52" s="2">
        <f>'Print table'!K101*1000000</f>
        <v>202000</v>
      </c>
      <c r="G52" s="2">
        <f>'Print table'!L101*1000000</f>
        <v>123796000</v>
      </c>
      <c r="H52" s="2">
        <f>'Print table'!N101*1000000</f>
        <v>5762000</v>
      </c>
      <c r="I52" s="2">
        <f>'Print table'!O101*0.001</f>
        <v>7.5709999999999996E-3</v>
      </c>
      <c r="J52" s="2">
        <f>'Print table'!Q101*0.001</f>
        <v>1.7799999999999999E-4</v>
      </c>
      <c r="K52" s="2">
        <f>'Print table'!R101*0.001</f>
        <v>0.1055</v>
      </c>
      <c r="L52" s="2">
        <f>'Print table'!T101*0.001</f>
        <v>5.0000000000000001E-3</v>
      </c>
    </row>
    <row r="53" spans="1:12" x14ac:dyDescent="0.2">
      <c r="A53" s="2" t="str">
        <f>A52</f>
        <v>17-OD1-C1-107-125</v>
      </c>
      <c r="B53" s="2">
        <f>'Print table'!D102</f>
        <v>1100</v>
      </c>
      <c r="C53" s="2">
        <f>'Print table'!F102*1000000000</f>
        <v>100800000</v>
      </c>
      <c r="D53" s="2">
        <f>'Print table'!H102*1000000000</f>
        <v>10600000</v>
      </c>
      <c r="E53" s="2">
        <f>'Print table'!I102*1000000</f>
        <v>272000</v>
      </c>
      <c r="F53" s="2">
        <f>'Print table'!K102*1000000</f>
        <v>87000</v>
      </c>
      <c r="G53" s="2">
        <f>'Print table'!L102*1000000</f>
        <v>11239000</v>
      </c>
      <c r="H53" s="2">
        <f>'Print table'!N102*1000000</f>
        <v>5555000</v>
      </c>
      <c r="I53" s="2">
        <f>'Print table'!O102*0.001</f>
        <v>2.6800000000000001E-3</v>
      </c>
      <c r="J53" s="2">
        <f>'Print table'!Q102*0.001</f>
        <v>8.8800000000000001E-4</v>
      </c>
      <c r="K53" s="2">
        <f>'Print table'!R102*0.001</f>
        <v>0.11159999999999999</v>
      </c>
      <c r="L53" s="2">
        <f>'Print table'!T102*0.001</f>
        <v>5.4899999999999997E-2</v>
      </c>
    </row>
    <row r="54" spans="1:12" x14ac:dyDescent="0.2">
      <c r="A54" s="2" t="str">
        <f>A53</f>
        <v>17-OD1-C1-107-125</v>
      </c>
      <c r="B54" s="2">
        <f>'Print table'!D104</f>
        <v>850</v>
      </c>
      <c r="C54" s="2">
        <f>'Print table'!F104*1000000000</f>
        <v>1279300000</v>
      </c>
      <c r="D54" s="2">
        <f>'Print table'!H104*1000000000</f>
        <v>9600000</v>
      </c>
      <c r="E54" s="2">
        <f>'Print table'!I104*1000000</f>
        <v>9755000</v>
      </c>
      <c r="F54" s="2">
        <f>'Print table'!K104*1000000</f>
        <v>206000</v>
      </c>
      <c r="G54" s="2">
        <f>'Print table'!L104*1000000</f>
        <v>136624000</v>
      </c>
      <c r="H54" s="2">
        <f>'Print table'!N104*1000000</f>
        <v>5218000</v>
      </c>
      <c r="I54" s="2">
        <f>'Print table'!O104*0.001</f>
        <v>7.6699999999999997E-3</v>
      </c>
      <c r="J54" s="2">
        <f>'Print table'!Q104*0.001</f>
        <v>1.5900000000000002E-4</v>
      </c>
      <c r="K54" s="2">
        <f>'Print table'!R104*0.001</f>
        <v>0.1067</v>
      </c>
      <c r="L54" s="2">
        <f>'Print table'!T104*0.001</f>
        <v>3.8999999999999998E-3</v>
      </c>
    </row>
    <row r="55" spans="1:12" x14ac:dyDescent="0.2">
      <c r="A55" s="2" t="str">
        <f>A54</f>
        <v>17-OD1-C1-107-125</v>
      </c>
      <c r="B55" s="2">
        <f>'Print table'!D105</f>
        <v>1100</v>
      </c>
      <c r="C55" s="2">
        <f>'Print table'!F105*1000000000</f>
        <v>107600000</v>
      </c>
      <c r="D55" s="2">
        <f>'Print table'!H105*1000000000</f>
        <v>5400000</v>
      </c>
      <c r="E55" s="2">
        <f>'Print table'!I105*1000000</f>
        <v>804000</v>
      </c>
      <c r="F55" s="2">
        <f>'Print table'!K105*1000000</f>
        <v>85000</v>
      </c>
      <c r="G55" s="2">
        <f>'Print table'!L105*1000000</f>
        <v>13455000</v>
      </c>
      <c r="H55" s="2">
        <f>'Print table'!N105*1000000</f>
        <v>5137000</v>
      </c>
      <c r="I55" s="2">
        <f>'Print table'!O105*0.001</f>
        <v>7.3970000000000008E-3</v>
      </c>
      <c r="J55" s="2">
        <f>'Print table'!Q105*0.001</f>
        <v>8.4999999999999995E-4</v>
      </c>
      <c r="K55" s="2">
        <f>'Print table'!R105*0.001</f>
        <v>0.12470000000000001</v>
      </c>
      <c r="L55" s="2">
        <f>'Print table'!T105*0.001</f>
        <v>4.6399999999999997E-2</v>
      </c>
    </row>
    <row r="56" spans="1:12" x14ac:dyDescent="0.2">
      <c r="A56" s="2" t="str">
        <f>A55</f>
        <v>17-OD1-C1-107-125</v>
      </c>
      <c r="B56" s="2">
        <f>'Print table'!D107</f>
        <v>850</v>
      </c>
      <c r="C56" s="2">
        <f>'Print table'!F107*1000000000</f>
        <v>1185400000</v>
      </c>
      <c r="D56" s="2">
        <f>'Print table'!H107*1000000000</f>
        <v>12900000</v>
      </c>
      <c r="E56" s="2">
        <f>'Print table'!I107*1000000</f>
        <v>9378000</v>
      </c>
      <c r="F56" s="2">
        <f>'Print table'!K107*1000000</f>
        <v>227000</v>
      </c>
      <c r="G56" s="2">
        <f>'Print table'!L107*1000000</f>
        <v>129705999.99999999</v>
      </c>
      <c r="H56" s="2">
        <f>'Print table'!N107*1000000</f>
        <v>4998000</v>
      </c>
      <c r="I56" s="2">
        <f>'Print table'!O107*0.001</f>
        <v>7.6260000000000008E-3</v>
      </c>
      <c r="J56" s="2">
        <f>'Print table'!Q107*0.001</f>
        <v>1.5699999999999999E-4</v>
      </c>
      <c r="K56" s="2">
        <f>'Print table'!R107*0.001</f>
        <v>0.106</v>
      </c>
      <c r="L56" s="2">
        <f>'Print table'!T107*0.001</f>
        <v>4.0999999999999995E-3</v>
      </c>
    </row>
    <row r="57" spans="1:12" x14ac:dyDescent="0.2">
      <c r="A57" s="2" t="str">
        <f>A56</f>
        <v>17-OD1-C1-107-125</v>
      </c>
      <c r="B57" s="2">
        <f>'Print table'!D108</f>
        <v>1100</v>
      </c>
      <c r="C57" s="2">
        <f>'Print table'!F108*1000000000</f>
        <v>126800000</v>
      </c>
      <c r="D57" s="2">
        <f>'Print table'!H108*1000000000</f>
        <v>5500000</v>
      </c>
      <c r="E57" s="2">
        <f>'Print table'!I108*1000000</f>
        <v>348000</v>
      </c>
      <c r="F57" s="2">
        <f>'Print table'!K108*1000000</f>
        <v>76000</v>
      </c>
      <c r="G57" s="2">
        <f>'Print table'!L108*1000000</f>
        <v>12833000</v>
      </c>
      <c r="H57" s="2">
        <f>'Print table'!N108*1000000</f>
        <v>4658000</v>
      </c>
      <c r="I57" s="2">
        <f>'Print table'!O108*0.001</f>
        <v>2.6619999999999999E-3</v>
      </c>
      <c r="J57" s="2">
        <f>'Print table'!Q108*0.001</f>
        <v>5.9299999999999999E-4</v>
      </c>
      <c r="K57" s="2">
        <f>'Print table'!R108*0.001</f>
        <v>9.870000000000001E-2</v>
      </c>
      <c r="L57" s="2">
        <f>'Print table'!T108*0.001</f>
        <v>3.61E-2</v>
      </c>
    </row>
    <row r="58" spans="1:12" x14ac:dyDescent="0.2">
      <c r="A58" s="2" t="str">
        <f>'Print table'!A110</f>
        <v>17-OD1-C1-125-145</v>
      </c>
      <c r="B58" s="2">
        <f>'Print table'!D110</f>
        <v>850</v>
      </c>
      <c r="C58" s="2">
        <f>'Print table'!F110*1000000000</f>
        <v>1148300000</v>
      </c>
      <c r="D58" s="2">
        <f>'Print table'!H110*1000000000</f>
        <v>13500000</v>
      </c>
      <c r="E58" s="2">
        <f>'Print table'!I110*1000000</f>
        <v>8132999.9999999991</v>
      </c>
      <c r="F58" s="2">
        <f>'Print table'!K110*1000000</f>
        <v>196000</v>
      </c>
      <c r="G58" s="2">
        <f>'Print table'!L110*1000000</f>
        <v>121065000</v>
      </c>
      <c r="H58" s="2">
        <f>'Print table'!N110*1000000</f>
        <v>5996000</v>
      </c>
      <c r="I58" s="2">
        <f>'Print table'!O110*0.001</f>
        <v>6.9810000000000002E-3</v>
      </c>
      <c r="J58" s="2">
        <f>'Print table'!Q110*0.001</f>
        <v>1.6100000000000001E-4</v>
      </c>
      <c r="K58" s="2">
        <f>'Print table'!R110*0.001</f>
        <v>0.1055</v>
      </c>
      <c r="L58" s="2">
        <f>'Print table'!T110*0.001</f>
        <v>5.2000000000000006E-3</v>
      </c>
    </row>
    <row r="59" spans="1:12" x14ac:dyDescent="0.2">
      <c r="A59" s="2" t="str">
        <f>A58</f>
        <v>17-OD1-C1-125-145</v>
      </c>
      <c r="B59" s="2">
        <f>'Print table'!D111</f>
        <v>1100</v>
      </c>
      <c r="C59" s="2">
        <f>'Print table'!F111*1000000000</f>
        <v>111700000</v>
      </c>
      <c r="D59" s="2">
        <f>'Print table'!H111*1000000000</f>
        <v>9400000</v>
      </c>
      <c r="E59" s="2">
        <f>'Print table'!I111*1000000</f>
        <v>546000</v>
      </c>
      <c r="F59" s="2">
        <f>'Print table'!K111*1000000</f>
        <v>96000</v>
      </c>
      <c r="G59" s="2">
        <f>'Print table'!L111*1000000</f>
        <v>13750000</v>
      </c>
      <c r="H59" s="2">
        <f>'Print table'!N111*1000000</f>
        <v>5433000</v>
      </c>
      <c r="I59" s="2">
        <f>'Print table'!O111*0.001</f>
        <v>4.8579999999999995E-3</v>
      </c>
      <c r="J59" s="2">
        <f>'Print table'!Q111*0.001</f>
        <v>9.3300000000000002E-4</v>
      </c>
      <c r="K59" s="2">
        <f>'Print table'!R111*0.001</f>
        <v>0.1231</v>
      </c>
      <c r="L59" s="2">
        <f>'Print table'!T111*0.001</f>
        <v>4.8399999999999999E-2</v>
      </c>
    </row>
    <row r="60" spans="1:12" x14ac:dyDescent="0.2">
      <c r="A60" s="2" t="str">
        <f>A59</f>
        <v>17-OD1-C1-125-145</v>
      </c>
      <c r="B60" s="2">
        <f>'Print table'!D113</f>
        <v>850</v>
      </c>
      <c r="C60" s="2">
        <f>'Print table'!F113*1000000000</f>
        <v>937200000</v>
      </c>
      <c r="D60" s="2">
        <f>'Print table'!H113*1000000000</f>
        <v>9200000</v>
      </c>
      <c r="E60" s="2">
        <f>'Print table'!I113*1000000</f>
        <v>7331000</v>
      </c>
      <c r="F60" s="2">
        <f>'Print table'!K113*1000000</f>
        <v>187000</v>
      </c>
      <c r="G60" s="2">
        <f>'Print table'!L113*1000000</f>
        <v>103064000</v>
      </c>
      <c r="H60" s="2">
        <f>'Print table'!N113*1000000</f>
        <v>5092000</v>
      </c>
      <c r="I60" s="2">
        <f>'Print table'!O113*0.001</f>
        <v>7.8689999999999993E-3</v>
      </c>
      <c r="J60" s="2">
        <f>'Print table'!Q113*0.001</f>
        <v>2.0300000000000003E-4</v>
      </c>
      <c r="K60" s="2">
        <f>'Print table'!R113*0.001</f>
        <v>0.10990000000000001</v>
      </c>
      <c r="L60" s="2">
        <f>'Print table'!T113*0.001</f>
        <v>5.3E-3</v>
      </c>
    </row>
    <row r="61" spans="1:12" x14ac:dyDescent="0.2">
      <c r="A61" s="2" t="str">
        <f>A60</f>
        <v>17-OD1-C1-125-145</v>
      </c>
      <c r="B61" s="2">
        <f>'Print table'!D114</f>
        <v>1100</v>
      </c>
      <c r="C61" s="2">
        <f>'Print table'!F114*1000000000</f>
        <v>78200000</v>
      </c>
      <c r="D61" s="2">
        <f>'Print table'!H114*1000000000</f>
        <v>5000000</v>
      </c>
      <c r="E61" s="2">
        <f>'Print table'!I114*1000000</f>
        <v>507000</v>
      </c>
      <c r="F61" s="2">
        <f>'Print table'!K114*1000000</f>
        <v>80000</v>
      </c>
      <c r="G61" s="2">
        <f>'Print table'!L114*1000000</f>
        <v>9388000</v>
      </c>
      <c r="H61" s="2">
        <f>'Print table'!N114*1000000</f>
        <v>5116000</v>
      </c>
      <c r="I61" s="2">
        <f>'Print table'!O114*0.001</f>
        <v>6.4409999999999997E-3</v>
      </c>
      <c r="J61" s="2">
        <f>'Print table'!Q114*0.001</f>
        <v>1.075E-3</v>
      </c>
      <c r="K61" s="2">
        <f>'Print table'!R114*0.001</f>
        <v>0.1198</v>
      </c>
      <c r="L61" s="2">
        <f>'Print table'!T114*0.001</f>
        <v>6.3500000000000001E-2</v>
      </c>
    </row>
    <row r="62" spans="1:12" x14ac:dyDescent="0.2">
      <c r="A62" s="2" t="str">
        <f>A61</f>
        <v>17-OD1-C1-125-145</v>
      </c>
      <c r="B62" s="2">
        <f>'Print table'!D116</f>
        <v>850</v>
      </c>
      <c r="C62" s="2">
        <f>'Print table'!F116*1000000000</f>
        <v>899800000</v>
      </c>
      <c r="D62" s="2">
        <f>'Print table'!H116*1000000000</f>
        <v>14200000</v>
      </c>
      <c r="E62" s="2">
        <f>'Print table'!I116*1000000</f>
        <v>7173000</v>
      </c>
      <c r="F62" s="2">
        <f>'Print table'!K116*1000000</f>
        <v>194000</v>
      </c>
      <c r="G62" s="2">
        <f>'Print table'!L116*1000000</f>
        <v>100816000</v>
      </c>
      <c r="H62" s="2">
        <f>'Print table'!N116*1000000</f>
        <v>4910000</v>
      </c>
      <c r="I62" s="2">
        <f>'Print table'!O116*0.001</f>
        <v>7.6810000000000003E-3</v>
      </c>
      <c r="J62" s="2">
        <f>'Print table'!Q116*0.001</f>
        <v>2.0300000000000003E-4</v>
      </c>
      <c r="K62" s="2">
        <f>'Print table'!R116*0.001</f>
        <v>0.1086</v>
      </c>
      <c r="L62" s="2">
        <f>'Print table'!T116*0.001</f>
        <v>5.4000000000000003E-3</v>
      </c>
    </row>
    <row r="63" spans="1:12" x14ac:dyDescent="0.2">
      <c r="A63" s="2" t="str">
        <f>A62</f>
        <v>17-OD1-C1-125-145</v>
      </c>
      <c r="B63" s="2">
        <f>'Print table'!D117</f>
        <v>1100</v>
      </c>
      <c r="C63" s="2">
        <f>'Print table'!F117*1000000000</f>
        <v>92900000</v>
      </c>
      <c r="D63" s="2">
        <f>'Print table'!H117*1000000000</f>
        <v>5800000</v>
      </c>
      <c r="E63" s="2">
        <f>'Print table'!I117*1000000</f>
        <v>399000</v>
      </c>
      <c r="F63" s="2">
        <f>'Print table'!K117*1000000</f>
        <v>81000</v>
      </c>
      <c r="G63" s="2">
        <f>'Print table'!L117*1000000</f>
        <v>10229000</v>
      </c>
      <c r="H63" s="2">
        <f>'Print table'!N117*1000000</f>
        <v>4813000</v>
      </c>
      <c r="I63" s="2">
        <f>'Print table'!O117*0.001</f>
        <v>4.1589999999999995E-3</v>
      </c>
      <c r="J63" s="2">
        <f>'Print table'!Q117*0.001</f>
        <v>8.8500000000000004E-4</v>
      </c>
      <c r="K63" s="2">
        <f>'Print table'!R117*0.001</f>
        <v>0.10729999999999999</v>
      </c>
      <c r="L63" s="2">
        <f>'Print table'!T117*0.001</f>
        <v>5.0900000000000001E-2</v>
      </c>
    </row>
    <row r="64" spans="1:12" x14ac:dyDescent="0.2">
      <c r="A64" s="2" t="str">
        <f>'Print table'!A119</f>
        <v>17-OD1-C1-185-235</v>
      </c>
      <c r="B64" s="2">
        <f>'Print table'!D119</f>
        <v>850</v>
      </c>
      <c r="C64" s="2">
        <f>'Print table'!F119*1000000000</f>
        <v>765100000</v>
      </c>
      <c r="D64" s="2">
        <f>'Print table'!H119*1000000000</f>
        <v>11900000</v>
      </c>
      <c r="E64" s="2">
        <f>'Print table'!I119*1000000</f>
        <v>4341000</v>
      </c>
      <c r="F64" s="2">
        <f>'Print table'!K119*1000000</f>
        <v>146000</v>
      </c>
      <c r="G64" s="2">
        <f>'Print table'!L119*1000000</f>
        <v>79453000</v>
      </c>
      <c r="H64" s="2">
        <f>'Print table'!N119*1000000</f>
        <v>5599000</v>
      </c>
      <c r="I64" s="2">
        <f>'Print table'!O119*0.001</f>
        <v>5.594E-3</v>
      </c>
      <c r="J64" s="2">
        <f>'Print table'!Q119*0.001</f>
        <v>1.9100000000000001E-4</v>
      </c>
      <c r="K64" s="2">
        <f>'Print table'!R119*0.001</f>
        <v>0.10390000000000001</v>
      </c>
      <c r="L64" s="2">
        <f>'Print table'!T119*0.001</f>
        <v>7.3000000000000001E-3</v>
      </c>
    </row>
    <row r="65" spans="1:12" x14ac:dyDescent="0.2">
      <c r="A65" s="2" t="str">
        <f>A64</f>
        <v>17-OD1-C1-185-235</v>
      </c>
      <c r="B65" s="2">
        <f>'Print table'!D120</f>
        <v>1100</v>
      </c>
      <c r="C65" s="2">
        <f>'Print table'!F120*1000000000</f>
        <v>57900000</v>
      </c>
      <c r="D65" s="2">
        <f>'Print table'!H120*1000000000</f>
        <v>9300000</v>
      </c>
      <c r="E65" s="2">
        <f>'Print table'!I120*1000000</f>
        <v>73000</v>
      </c>
      <c r="F65" s="2">
        <f>'Print table'!K120*1000000</f>
        <v>91000</v>
      </c>
      <c r="G65" s="2">
        <f>'Print table'!L120*1000000</f>
        <v>5812000</v>
      </c>
      <c r="H65" s="2">
        <f>'Print table'!N120*1000000</f>
        <v>5422000</v>
      </c>
      <c r="I65" s="2">
        <f>'Print table'!O120*0.001</f>
        <v>1.2549999999999998E-3</v>
      </c>
      <c r="J65" s="2">
        <f>'Print table'!Q120*0.001</f>
        <v>1.5529999999999999E-3</v>
      </c>
      <c r="K65" s="2">
        <f>'Print table'!R120*0.001</f>
        <v>0.10020000000000001</v>
      </c>
      <c r="L65" s="2">
        <f>'Print table'!T120*0.001</f>
        <v>9.240000000000001E-2</v>
      </c>
    </row>
    <row r="66" spans="1:12" x14ac:dyDescent="0.2">
      <c r="A66" s="2" t="str">
        <f>A65</f>
        <v>17-OD1-C1-185-235</v>
      </c>
      <c r="B66" s="2">
        <f>'Print table'!D122</f>
        <v>850</v>
      </c>
      <c r="C66" s="2">
        <f>'Print table'!F122*1000000000</f>
        <v>809700000</v>
      </c>
      <c r="D66" s="2">
        <f>'Print table'!H122*1000000000</f>
        <v>6800000</v>
      </c>
      <c r="E66" s="2">
        <f>'Print table'!I122*1000000</f>
        <v>4699000</v>
      </c>
      <c r="F66" s="2">
        <f>'Print table'!K122*1000000</f>
        <v>140000</v>
      </c>
      <c r="G66" s="2">
        <f>'Print table'!L122*1000000</f>
        <v>85381000</v>
      </c>
      <c r="H66" s="2">
        <f>'Print table'!N122*1000000</f>
        <v>4905000</v>
      </c>
      <c r="I66" s="2">
        <f>'Print table'!O122*0.001</f>
        <v>5.8390000000000004E-3</v>
      </c>
      <c r="J66" s="2">
        <f>'Print table'!Q122*0.001</f>
        <v>1.7199999999999998E-4</v>
      </c>
      <c r="K66" s="2">
        <f>'Print table'!R122*0.001</f>
        <v>0.10540000000000001</v>
      </c>
      <c r="L66" s="2">
        <f>'Print table'!T122*0.001</f>
        <v>5.9000000000000007E-3</v>
      </c>
    </row>
    <row r="67" spans="1:12" x14ac:dyDescent="0.2">
      <c r="A67" s="2" t="str">
        <f>A66</f>
        <v>17-OD1-C1-185-235</v>
      </c>
      <c r="B67" s="2">
        <f>'Print table'!D123</f>
        <v>1100</v>
      </c>
      <c r="C67" s="2">
        <f>'Print table'!F123*1000000000</f>
        <v>62799999.999999993</v>
      </c>
      <c r="D67" s="2">
        <f>'Print table'!H123*1000000000</f>
        <v>5700000</v>
      </c>
      <c r="E67" s="2">
        <f>'Print table'!I123*1000000</f>
        <v>430000</v>
      </c>
      <c r="F67" s="2">
        <f>'Print table'!K123*1000000</f>
        <v>73000</v>
      </c>
      <c r="G67" s="2">
        <f>'Print table'!L123*1000000</f>
        <v>5460000</v>
      </c>
      <c r="H67" s="2">
        <f>'Print table'!N123*1000000</f>
        <v>5167000</v>
      </c>
      <c r="I67" s="2">
        <f>'Print table'!O123*0.001</f>
        <v>6.803E-3</v>
      </c>
      <c r="J67" s="2">
        <f>'Print table'!Q123*0.001</f>
        <v>1.294E-3</v>
      </c>
      <c r="K67" s="2">
        <f>'Print table'!R123*0.001</f>
        <v>8.6699999999999999E-2</v>
      </c>
      <c r="L67" s="2">
        <f>'Print table'!T123*0.001</f>
        <v>7.959999999999999E-2</v>
      </c>
    </row>
    <row r="68" spans="1:12" x14ac:dyDescent="0.2">
      <c r="A68" s="2" t="str">
        <f>A67</f>
        <v>17-OD1-C1-185-235</v>
      </c>
      <c r="B68" s="2">
        <f>'Print table'!D125</f>
        <v>850</v>
      </c>
      <c r="C68" s="2">
        <f>'Print table'!F125*1000000000</f>
        <v>738100000</v>
      </c>
      <c r="D68" s="2">
        <f>'Print table'!H125*1000000000</f>
        <v>9800000</v>
      </c>
      <c r="E68" s="2">
        <f>'Print table'!I125*1000000</f>
        <v>4024000</v>
      </c>
      <c r="F68" s="2">
        <f>'Print table'!K125*1000000</f>
        <v>148000</v>
      </c>
      <c r="G68" s="2">
        <f>'Print table'!L125*1000000</f>
        <v>76050000</v>
      </c>
      <c r="H68" s="2">
        <f>'Print table'!N125*1000000</f>
        <v>4903000</v>
      </c>
      <c r="I68" s="2">
        <f>'Print table'!O125*0.001</f>
        <v>5.2500000000000003E-3</v>
      </c>
      <c r="J68" s="2">
        <f>'Print table'!Q125*0.001</f>
        <v>1.8599999999999999E-4</v>
      </c>
      <c r="K68" s="2">
        <f>'Print table'!R125*0.001</f>
        <v>9.98E-2</v>
      </c>
      <c r="L68" s="2">
        <f>'Print table'!T125*0.001</f>
        <v>6.5000000000000006E-3</v>
      </c>
    </row>
    <row r="69" spans="1:12" x14ac:dyDescent="0.2">
      <c r="A69" s="2" t="str">
        <f>'Print table'!A128</f>
        <v>17-OD1-C1-235-310</v>
      </c>
      <c r="B69" s="2">
        <f>'Print table'!D128</f>
        <v>850</v>
      </c>
      <c r="C69" s="2">
        <f>'Print table'!F128*1000000000</f>
        <v>562000000</v>
      </c>
      <c r="D69" s="2">
        <f>'Print table'!H128*1000000000</f>
        <v>13400000</v>
      </c>
      <c r="E69" s="2">
        <f>'Print table'!I128*1000000</f>
        <v>2531000</v>
      </c>
      <c r="F69" s="2">
        <f>'Print table'!K128*1000000</f>
        <v>125000</v>
      </c>
      <c r="G69" s="2">
        <f>'Print table'!L128*1000000</f>
        <v>58975000</v>
      </c>
      <c r="H69" s="2">
        <f>'Print table'!N128*1000000</f>
        <v>5636000</v>
      </c>
      <c r="I69" s="2">
        <f>'Print table'!O128*0.001</f>
        <v>4.4420000000000006E-3</v>
      </c>
      <c r="J69" s="2">
        <f>'Print table'!Q128*0.001</f>
        <v>2.3400000000000002E-4</v>
      </c>
      <c r="K69" s="2">
        <f>'Print table'!R128*0.001</f>
        <v>0.105</v>
      </c>
      <c r="L69" s="2">
        <f>'Print table'!T128*0.001</f>
        <v>0.01</v>
      </c>
    </row>
    <row r="70" spans="1:12" x14ac:dyDescent="0.2">
      <c r="A70" s="2" t="str">
        <f>A69</f>
        <v>17-OD1-C1-235-310</v>
      </c>
      <c r="B70" s="2">
        <f>'Print table'!D129</f>
        <v>1100</v>
      </c>
      <c r="C70" s="2">
        <f>'Print table'!F129*1000000000</f>
        <v>39700000</v>
      </c>
      <c r="D70" s="2">
        <f>'Print table'!H129*1000000000</f>
        <v>11000000</v>
      </c>
      <c r="E70" s="2">
        <f>'Print table'!I129*1000000</f>
        <v>11000</v>
      </c>
      <c r="F70" s="2">
        <f>'Print table'!K129*1000000</f>
        <v>85000</v>
      </c>
      <c r="G70" s="2">
        <f>'Print table'!L129*1000000</f>
        <v>5695000</v>
      </c>
      <c r="H70" s="2">
        <f>'Print table'!N129*1000000</f>
        <v>5447000</v>
      </c>
      <c r="I70" s="2">
        <f>'Print table'!O129*0.001</f>
        <v>2.8399999999999996E-4</v>
      </c>
      <c r="J70" s="2">
        <f>'Print table'!Q129*0.001</f>
        <v>2.1030000000000003E-3</v>
      </c>
      <c r="K70" s="2">
        <f>'Print table'!R129*0.001</f>
        <v>0.1431</v>
      </c>
      <c r="L70" s="2">
        <f>'Print table'!T129*0.001</f>
        <v>0.13869999999999999</v>
      </c>
    </row>
    <row r="71" spans="1:12" x14ac:dyDescent="0.2">
      <c r="A71" s="2" t="str">
        <f>A70</f>
        <v>17-OD1-C1-235-310</v>
      </c>
      <c r="B71" s="2">
        <f>'Print table'!D131</f>
        <v>850</v>
      </c>
      <c r="C71" s="2">
        <f>'Print table'!F131*1000000000</f>
        <v>591000000</v>
      </c>
      <c r="D71" s="2">
        <f>'Print table'!H131*1000000000</f>
        <v>8000000</v>
      </c>
      <c r="E71" s="2">
        <f>'Print table'!I131*1000000</f>
        <v>2842000</v>
      </c>
      <c r="F71" s="2">
        <f>'Print table'!K131*1000000</f>
        <v>125000</v>
      </c>
      <c r="G71" s="2">
        <f>'Print table'!L131*1000000</f>
        <v>59193000</v>
      </c>
      <c r="H71" s="2">
        <f>'Print table'!N131*1000000</f>
        <v>4856000</v>
      </c>
      <c r="I71" s="2">
        <f>'Print table'!O131*0.001</f>
        <v>4.8380000000000003E-3</v>
      </c>
      <c r="J71" s="2">
        <f>'Print table'!Q131*0.001</f>
        <v>2.1599999999999999E-4</v>
      </c>
      <c r="K71" s="2">
        <f>'Print table'!R131*0.001</f>
        <v>0.10020000000000001</v>
      </c>
      <c r="L71" s="2">
        <f>'Print table'!T131*0.001</f>
        <v>8.0000000000000002E-3</v>
      </c>
    </row>
    <row r="72" spans="1:12" x14ac:dyDescent="0.2">
      <c r="A72" s="2" t="str">
        <f>A71</f>
        <v>17-OD1-C1-235-310</v>
      </c>
      <c r="B72" s="2">
        <f>'Print table'!D132</f>
        <v>1100</v>
      </c>
      <c r="C72" s="2">
        <f>'Print table'!F132*1000000000</f>
        <v>69600000</v>
      </c>
      <c r="D72" s="2">
        <f>'Print table'!H132*1000000000</f>
        <v>5300000</v>
      </c>
      <c r="E72" s="2">
        <f>'Print table'!I132*1000000</f>
        <v>356000</v>
      </c>
      <c r="F72" s="2">
        <f>'Print table'!K132*1000000</f>
        <v>77000</v>
      </c>
      <c r="G72" s="2">
        <f>'Print table'!L132*1000000</f>
        <v>6833000</v>
      </c>
      <c r="H72" s="2">
        <f>'Print table'!N132*1000000</f>
        <v>5187000</v>
      </c>
      <c r="I72" s="2">
        <f>'Print table'!O132*0.001</f>
        <v>5.0850000000000001E-3</v>
      </c>
      <c r="J72" s="2">
        <f>'Print table'!Q132*0.001</f>
        <v>1.15E-3</v>
      </c>
      <c r="K72" s="2">
        <f>'Print table'!R132*0.001</f>
        <v>9.7900000000000001E-2</v>
      </c>
      <c r="L72" s="2">
        <f>'Print table'!T132*0.001</f>
        <v>7.22E-2</v>
      </c>
    </row>
    <row r="73" spans="1:12" x14ac:dyDescent="0.2">
      <c r="A73" s="2" t="str">
        <f>A72</f>
        <v>17-OD1-C1-235-310</v>
      </c>
      <c r="B73" s="2">
        <f>'Print table'!D134</f>
        <v>850</v>
      </c>
      <c r="C73" s="2">
        <f>'Print table'!F134*1000000000</f>
        <v>676700000</v>
      </c>
      <c r="D73" s="2">
        <f>'Print table'!H134*1000000000</f>
        <v>9400000</v>
      </c>
      <c r="E73" s="2">
        <f>'Print table'!I134*1000000</f>
        <v>3000000</v>
      </c>
      <c r="F73" s="2">
        <f>'Print table'!K134*1000000</f>
        <v>141000</v>
      </c>
      <c r="G73" s="2">
        <f>'Print table'!L134*1000000</f>
        <v>68092000</v>
      </c>
      <c r="H73" s="2">
        <f>'Print table'!N134*1000000</f>
        <v>4869000</v>
      </c>
      <c r="I73" s="2">
        <f>'Print table'!O134*0.001</f>
        <v>4.2789999999999998E-3</v>
      </c>
      <c r="J73" s="2">
        <f>'Print table'!Q134*0.001</f>
        <v>1.9800000000000002E-4</v>
      </c>
      <c r="K73" s="2">
        <f>'Print table'!R134*0.001</f>
        <v>9.7700000000000009E-2</v>
      </c>
      <c r="L73" s="2">
        <f>'Print table'!T134*0.001</f>
        <v>7.0999999999999995E-3</v>
      </c>
    </row>
    <row r="74" spans="1:12" x14ac:dyDescent="0.2">
      <c r="A74" s="2" t="str">
        <f>A73</f>
        <v>17-OD1-C1-235-310</v>
      </c>
      <c r="B74" s="2">
        <f>'Print table'!D135</f>
        <v>1100</v>
      </c>
      <c r="C74" s="2">
        <f>'Print table'!F135*1000000000</f>
        <v>58500000</v>
      </c>
      <c r="D74" s="2">
        <f>'Print table'!H135*1000000000</f>
        <v>4600000</v>
      </c>
      <c r="E74" s="2">
        <f>'Print table'!I135*1000000</f>
        <v>260000</v>
      </c>
      <c r="F74" s="2">
        <f>'Print table'!K135*1000000</f>
        <v>83000</v>
      </c>
      <c r="G74" s="2">
        <f>'Print table'!L135*1000000</f>
        <v>5885000</v>
      </c>
      <c r="H74" s="2">
        <f>'Print table'!N135*1000000</f>
        <v>4772000</v>
      </c>
      <c r="I74" s="2">
        <f>'Print table'!O135*0.001</f>
        <v>4.2770000000000004E-3</v>
      </c>
      <c r="J74" s="2">
        <f>'Print table'!Q135*0.001</f>
        <v>1.402E-3</v>
      </c>
      <c r="K74" s="2">
        <f>'Print table'!R135*0.001</f>
        <v>9.7900000000000001E-2</v>
      </c>
      <c r="L74" s="2">
        <f>'Print table'!T135*0.001</f>
        <v>7.9700000000000007E-2</v>
      </c>
    </row>
    <row r="75" spans="1:12" x14ac:dyDescent="0.2">
      <c r="A75" s="2" t="str">
        <f>'Print table'!A137</f>
        <v>17-OD1-C1-310-350</v>
      </c>
      <c r="B75" s="2">
        <f>'Print table'!D137</f>
        <v>850</v>
      </c>
      <c r="C75" s="2">
        <f>'Print table'!F137*1000000000</f>
        <v>988300000</v>
      </c>
      <c r="D75" s="2">
        <f>'Print table'!H137*1000000000</f>
        <v>14000000</v>
      </c>
      <c r="E75" s="2">
        <f>'Print table'!I137*1000000</f>
        <v>3819000</v>
      </c>
      <c r="F75" s="2">
        <f>'Print table'!K137*1000000</f>
        <v>162000</v>
      </c>
      <c r="G75" s="2">
        <f>'Print table'!L137*1000000</f>
        <v>101919000</v>
      </c>
      <c r="H75" s="2">
        <f>'Print table'!N137*1000000</f>
        <v>5681000</v>
      </c>
      <c r="I75" s="2">
        <f>'Print table'!O137*0.001</f>
        <v>3.8130000000000004E-3</v>
      </c>
      <c r="J75" s="2">
        <f>'Print table'!Q137*0.001</f>
        <v>1.6000000000000001E-4</v>
      </c>
      <c r="K75" s="2">
        <f>'Print table'!R137*0.001</f>
        <v>0.1032</v>
      </c>
      <c r="L75" s="2">
        <f>'Print table'!T137*0.001</f>
        <v>5.7000000000000002E-3</v>
      </c>
    </row>
    <row r="76" spans="1:12" x14ac:dyDescent="0.2">
      <c r="A76" s="2" t="str">
        <f>A75</f>
        <v>17-OD1-C1-310-350</v>
      </c>
      <c r="B76" s="2">
        <f>'Print table'!D138</f>
        <v>1100</v>
      </c>
      <c r="C76" s="2">
        <f>'Print table'!F138*1000000000</f>
        <v>97300000</v>
      </c>
      <c r="D76" s="2">
        <f>'Print table'!H138*1000000000</f>
        <v>9900000</v>
      </c>
      <c r="E76" s="2">
        <f>'Print table'!I138*1000000</f>
        <v>325000</v>
      </c>
      <c r="F76" s="2">
        <f>'Print table'!K138*1000000</f>
        <v>85000</v>
      </c>
      <c r="G76" s="2">
        <f>'Print table'!L138*1000000</f>
        <v>8888000</v>
      </c>
      <c r="H76" s="2">
        <f>'Print table'!N138*1000000</f>
        <v>5371000</v>
      </c>
      <c r="I76" s="2">
        <f>'Print table'!O138*0.001</f>
        <v>3.32E-3</v>
      </c>
      <c r="J76" s="2">
        <f>'Print table'!Q138*0.001</f>
        <v>9.1800000000000009E-4</v>
      </c>
      <c r="K76" s="2">
        <f>'Print table'!R138*0.001</f>
        <v>9.11E-2</v>
      </c>
      <c r="L76" s="2">
        <f>'Print table'!T138*0.001</f>
        <v>5.4399999999999997E-2</v>
      </c>
    </row>
    <row r="77" spans="1:12" x14ac:dyDescent="0.2">
      <c r="A77" s="2" t="str">
        <f>A76</f>
        <v>17-OD1-C1-310-350</v>
      </c>
      <c r="B77" s="2">
        <f>'Print table'!D140</f>
        <v>850</v>
      </c>
      <c r="C77" s="2">
        <f>'Print table'!F140*1000000000</f>
        <v>1238900000</v>
      </c>
      <c r="D77" s="2">
        <f>'Print table'!H140*1000000000</f>
        <v>9100000</v>
      </c>
      <c r="E77" s="2">
        <f>'Print table'!I140*1000000</f>
        <v>5440000</v>
      </c>
      <c r="F77" s="2">
        <f>'Print table'!K140*1000000</f>
        <v>142000</v>
      </c>
      <c r="G77" s="2">
        <f>'Print table'!L140*1000000</f>
        <v>127638000</v>
      </c>
      <c r="H77" s="2">
        <f>'Print table'!N140*1000000</f>
        <v>4967000</v>
      </c>
      <c r="I77" s="2">
        <f>'Print table'!O140*0.001</f>
        <v>4.4180000000000001E-3</v>
      </c>
      <c r="J77" s="2">
        <f>'Print table'!Q140*0.001</f>
        <v>1.1300000000000001E-4</v>
      </c>
      <c r="K77" s="2">
        <f>'Print table'!R140*0.001</f>
        <v>0.10300000000000001</v>
      </c>
      <c r="L77" s="2">
        <f>'Print table'!T140*0.001</f>
        <v>3.8999999999999998E-3</v>
      </c>
    </row>
    <row r="78" spans="1:12" x14ac:dyDescent="0.2">
      <c r="A78" s="2" t="str">
        <f>A77</f>
        <v>17-OD1-C1-310-350</v>
      </c>
      <c r="B78" s="2">
        <f>'Print table'!D141</f>
        <v>1100</v>
      </c>
      <c r="C78" s="2">
        <f>'Print table'!F141*1000000000</f>
        <v>126000000</v>
      </c>
      <c r="D78" s="2">
        <f>'Print table'!H141*1000000000</f>
        <v>5100000</v>
      </c>
      <c r="E78" s="2">
        <f>'Print table'!I141*1000000</f>
        <v>831000</v>
      </c>
      <c r="F78" s="2">
        <f>'Print table'!K141*1000000</f>
        <v>80000</v>
      </c>
      <c r="G78" s="2">
        <f>'Print table'!L141*1000000</f>
        <v>14211000</v>
      </c>
      <c r="H78" s="2">
        <f>'Print table'!N141*1000000</f>
        <v>4991000</v>
      </c>
      <c r="I78" s="2">
        <f>'Print table'!O141*0.001</f>
        <v>6.574E-3</v>
      </c>
      <c r="J78" s="2">
        <f>'Print table'!Q141*0.001</f>
        <v>6.730000000000001E-4</v>
      </c>
      <c r="K78" s="2">
        <f>'Print table'!R141*0.001</f>
        <v>0.11259999999999999</v>
      </c>
      <c r="L78" s="2">
        <f>'Print table'!T141*0.001</f>
        <v>3.85E-2</v>
      </c>
    </row>
    <row r="79" spans="1:12" x14ac:dyDescent="0.2">
      <c r="A79" s="2" t="str">
        <f>A78</f>
        <v>17-OD1-C1-310-350</v>
      </c>
      <c r="B79" s="2">
        <f>'Print table'!D143</f>
        <v>850</v>
      </c>
      <c r="C79" s="2">
        <f>'Print table'!F143*1000000000</f>
        <v>936600000</v>
      </c>
      <c r="D79" s="2">
        <f>'Print table'!H143*1000000000</f>
        <v>9000000</v>
      </c>
      <c r="E79" s="2">
        <f>'Print table'!I143*1000000</f>
        <v>3752000</v>
      </c>
      <c r="F79" s="2">
        <f>'Print table'!K143*1000000</f>
        <v>146000</v>
      </c>
      <c r="G79" s="2">
        <f>'Print table'!L143*1000000</f>
        <v>95204000</v>
      </c>
      <c r="H79" s="2">
        <f>'Print table'!N143*1000000</f>
        <v>4826000</v>
      </c>
      <c r="I79" s="2">
        <f>'Print table'!O143*0.001</f>
        <v>3.862E-3</v>
      </c>
      <c r="J79" s="2">
        <f>'Print table'!Q143*0.001</f>
        <v>1.4099999999999998E-4</v>
      </c>
      <c r="K79" s="2">
        <f>'Print table'!R143*0.001</f>
        <v>9.870000000000001E-2</v>
      </c>
      <c r="L79" s="2">
        <f>'Print table'!T143*0.001</f>
        <v>5.0000000000000001E-3</v>
      </c>
    </row>
    <row r="80" spans="1:12" x14ac:dyDescent="0.2">
      <c r="A80" s="2" t="str">
        <f>A79</f>
        <v>17-OD1-C1-310-350</v>
      </c>
      <c r="B80" s="2">
        <f>'Print table'!D144</f>
        <v>1100</v>
      </c>
      <c r="C80" s="2">
        <f>'Print table'!F144*1000000000</f>
        <v>73100000</v>
      </c>
      <c r="D80" s="2">
        <f>'Print table'!H144*1000000000</f>
        <v>8500000</v>
      </c>
      <c r="E80" s="2">
        <f>'Print table'!I144*1000000</f>
        <v>356000</v>
      </c>
      <c r="F80" s="2">
        <f>'Print table'!K144*1000000</f>
        <v>73000</v>
      </c>
      <c r="G80" s="2">
        <f>'Print table'!L144*1000000</f>
        <v>6169000</v>
      </c>
      <c r="H80" s="2">
        <f>'Print table'!N144*1000000</f>
        <v>4885000</v>
      </c>
      <c r="I80" s="2">
        <f>'Print table'!O144*0.001</f>
        <v>4.6879999999999995E-3</v>
      </c>
      <c r="J80" s="2">
        <f>'Print table'!Q144*0.001</f>
        <v>1.0940000000000001E-3</v>
      </c>
      <c r="K80" s="2">
        <f>'Print table'!R144*0.001</f>
        <v>8.2099999999999992E-2</v>
      </c>
      <c r="L80" s="2">
        <f>'Print table'!T144*0.001</f>
        <v>6.5700000000000008E-2</v>
      </c>
    </row>
    <row r="81" spans="1:12" x14ac:dyDescent="0.2">
      <c r="A81" s="2" t="str">
        <f>'Print table'!A146</f>
        <v>17-OD1-C1-500-582</v>
      </c>
      <c r="B81" s="2">
        <f>'Print table'!D146</f>
        <v>850</v>
      </c>
      <c r="C81" s="2">
        <f>'Print table'!F146*1000000000</f>
        <v>503399999.99999994</v>
      </c>
      <c r="D81" s="2">
        <f>'Print table'!H146*1000000000</f>
        <v>10900000</v>
      </c>
      <c r="E81" s="2">
        <f>'Print table'!I146*1000000</f>
        <v>4538000</v>
      </c>
      <c r="F81" s="2">
        <f>'Print table'!K146*1000000</f>
        <v>151000</v>
      </c>
      <c r="G81" s="2">
        <f>'Print table'!L146*1000000</f>
        <v>55092000</v>
      </c>
      <c r="H81" s="2">
        <f>'Print table'!N146*1000000</f>
        <v>5595000</v>
      </c>
      <c r="I81" s="2">
        <f>'Print table'!O146*0.001</f>
        <v>8.9339999999999992E-3</v>
      </c>
      <c r="J81" s="2">
        <f>'Print table'!Q146*0.001</f>
        <v>3.3700000000000001E-4</v>
      </c>
      <c r="K81" s="2">
        <f>'Print table'!R146*0.001</f>
        <v>0.1096</v>
      </c>
      <c r="L81" s="2">
        <f>'Print table'!T146*0.001</f>
        <v>1.0999999999999999E-2</v>
      </c>
    </row>
    <row r="82" spans="1:12" x14ac:dyDescent="0.2">
      <c r="A82" s="2" t="str">
        <f>A81</f>
        <v>17-OD1-C1-500-582</v>
      </c>
      <c r="B82" s="2">
        <f>'Print table'!D147</f>
        <v>1100</v>
      </c>
      <c r="C82" s="2">
        <f>'Print table'!F147*1000000000</f>
        <v>29000000</v>
      </c>
      <c r="D82" s="2">
        <f>'Print table'!H147*1000000000</f>
        <v>10100000</v>
      </c>
      <c r="E82" s="2">
        <f>'Print table'!I147*1000000</f>
        <v>79000</v>
      </c>
      <c r="F82" s="2">
        <f>'Print table'!K147*1000000</f>
        <v>83000</v>
      </c>
      <c r="G82" s="2">
        <f>'Print table'!L147*1000000</f>
        <v>2797000</v>
      </c>
      <c r="H82" s="2">
        <f>'Print table'!N147*1000000</f>
        <v>5661000</v>
      </c>
      <c r="I82" s="2">
        <f>'Print table'!O147*0.001</f>
        <v>2.7049999999999999E-3</v>
      </c>
      <c r="J82" s="2">
        <f>'Print table'!Q147*0.001</f>
        <v>2.9610000000000001E-3</v>
      </c>
      <c r="K82" s="2">
        <f>'Print table'!R147*0.001</f>
        <v>9.6099999999999991E-2</v>
      </c>
      <c r="L82" s="2">
        <f>'Print table'!T147*0.001</f>
        <v>0.19230000000000003</v>
      </c>
    </row>
    <row r="83" spans="1:12" x14ac:dyDescent="0.2">
      <c r="A83" s="2" t="str">
        <f>A82</f>
        <v>17-OD1-C1-500-582</v>
      </c>
      <c r="B83" s="2">
        <f>'Print table'!D149</f>
        <v>850</v>
      </c>
      <c r="C83" s="2">
        <f>'Print table'!F149*1000000000</f>
        <v>546000000</v>
      </c>
      <c r="D83" s="2">
        <f>'Print table'!H149*1000000000</f>
        <v>9700000</v>
      </c>
      <c r="E83" s="2">
        <f>'Print table'!I149*1000000</f>
        <v>4631000</v>
      </c>
      <c r="F83" s="2">
        <f>'Print table'!K149*1000000</f>
        <v>148000</v>
      </c>
      <c r="G83" s="2">
        <f>'Print table'!L149*1000000</f>
        <v>59844000</v>
      </c>
      <c r="H83" s="2">
        <f>'Print table'!N149*1000000</f>
        <v>5085000</v>
      </c>
      <c r="I83" s="2">
        <f>'Print table'!O149*0.001</f>
        <v>8.3979999999999992E-3</v>
      </c>
      <c r="J83" s="2">
        <f>'Print table'!Q149*0.001</f>
        <v>2.6000000000000003E-4</v>
      </c>
      <c r="K83" s="2">
        <f>'Print table'!R149*0.001</f>
        <v>0.10940000000000001</v>
      </c>
      <c r="L83" s="2">
        <f>'Print table'!T149*0.001</f>
        <v>8.8999999999999999E-3</v>
      </c>
    </row>
    <row r="84" spans="1:12" x14ac:dyDescent="0.2">
      <c r="A84" s="2" t="str">
        <f>A83</f>
        <v>17-OD1-C1-500-582</v>
      </c>
      <c r="B84" s="2">
        <f>'Print table'!D150</f>
        <v>1100</v>
      </c>
      <c r="C84" s="2">
        <f>'Print table'!F150*1000000000</f>
        <v>28700000</v>
      </c>
      <c r="D84" s="2">
        <f>'Print table'!H150*1000000000</f>
        <v>5400000</v>
      </c>
      <c r="E84" s="2">
        <f>'Print table'!I150*1000000</f>
        <v>313000</v>
      </c>
      <c r="F84" s="2">
        <f>'Print table'!K150*1000000</f>
        <v>80000</v>
      </c>
      <c r="G84" s="2">
        <f>'Print table'!L150*1000000</f>
        <v>4008000</v>
      </c>
      <c r="H84" s="2">
        <f>'Print table'!N150*1000000</f>
        <v>5314000</v>
      </c>
      <c r="I84" s="2">
        <f>'Print table'!O150*0.001</f>
        <v>1.0754E-2</v>
      </c>
      <c r="J84" s="2">
        <f>'Print table'!Q150*0.001</f>
        <v>3.3530000000000001E-3</v>
      </c>
      <c r="K84" s="2">
        <f>'Print table'!R150*0.001</f>
        <v>0.13930000000000001</v>
      </c>
      <c r="L84" s="2">
        <f>'Print table'!T150*0.001</f>
        <v>0.18</v>
      </c>
    </row>
    <row r="85" spans="1:12" x14ac:dyDescent="0.2">
      <c r="A85" s="2" t="str">
        <f>'Print table'!A152</f>
        <v>17-OD1-C1-582-649</v>
      </c>
      <c r="B85" s="2">
        <f>'Print table'!D152</f>
        <v>850</v>
      </c>
      <c r="C85" s="2">
        <f>'Print table'!F152*1000000000</f>
        <v>552800000</v>
      </c>
      <c r="D85" s="2">
        <f>'Print table'!H152*1000000000</f>
        <v>11000000</v>
      </c>
      <c r="E85" s="2">
        <f>'Print table'!I152*1000000</f>
        <v>7010000</v>
      </c>
      <c r="F85" s="2">
        <f>'Print table'!K152*1000000</f>
        <v>176000</v>
      </c>
      <c r="G85" s="2">
        <f>'Print table'!L152*1000000</f>
        <v>61845000</v>
      </c>
      <c r="H85" s="2">
        <f>'Print table'!N152*1000000</f>
        <v>5437000</v>
      </c>
      <c r="I85" s="2">
        <f>'Print table'!O152*0.001</f>
        <v>1.2570000000000001E-2</v>
      </c>
      <c r="J85" s="2">
        <f>'Print table'!Q152*0.001</f>
        <v>3.7500000000000001E-4</v>
      </c>
      <c r="K85" s="2">
        <f>'Print table'!R152*0.001</f>
        <v>0.112</v>
      </c>
      <c r="L85" s="2">
        <f>'Print table'!T152*0.001</f>
        <v>9.8000000000000014E-3</v>
      </c>
    </row>
    <row r="86" spans="1:12" x14ac:dyDescent="0.2">
      <c r="A86" s="2" t="str">
        <f>A85</f>
        <v>17-OD1-C1-582-649</v>
      </c>
      <c r="B86" s="2">
        <f>'Print table'!D153</f>
        <v>1100</v>
      </c>
      <c r="C86" s="2">
        <f>'Print table'!F153*1000000000</f>
        <v>44700000</v>
      </c>
      <c r="D86" s="2">
        <f>'Print table'!H153*1000000000</f>
        <v>9700000</v>
      </c>
      <c r="E86" s="2">
        <f>'Print table'!I153*1000000</f>
        <v>206000</v>
      </c>
      <c r="F86" s="2">
        <f>'Print table'!K153*1000000</f>
        <v>88000</v>
      </c>
      <c r="G86" s="2">
        <f>'Print table'!L153*1000000</f>
        <v>5177000</v>
      </c>
      <c r="H86" s="2">
        <f>'Print table'!N153*1000000</f>
        <v>5608000</v>
      </c>
      <c r="I86" s="2">
        <f>'Print table'!O153*0.001</f>
        <v>4.5869999999999999E-3</v>
      </c>
      <c r="J86" s="2">
        <f>'Print table'!Q153*0.001</f>
        <v>2.1650000000000003E-3</v>
      </c>
      <c r="K86" s="2">
        <f>'Print table'!R153*0.001</f>
        <v>0.1154</v>
      </c>
      <c r="L86" s="2">
        <f>'Print table'!T153*0.001</f>
        <v>0.1242</v>
      </c>
    </row>
    <row r="87" spans="1:12" x14ac:dyDescent="0.2">
      <c r="A87" s="2" t="str">
        <f>A86</f>
        <v>17-OD1-C1-582-649</v>
      </c>
      <c r="B87" s="2">
        <f>'Print table'!D155</f>
        <v>850</v>
      </c>
      <c r="C87" s="2">
        <f>'Print table'!F155*1000000000</f>
        <v>509900000</v>
      </c>
      <c r="D87" s="2">
        <f>'Print table'!H155*1000000000</f>
        <v>9000000</v>
      </c>
      <c r="E87" s="2">
        <f>'Print table'!I155*1000000</f>
        <v>5426000</v>
      </c>
      <c r="F87" s="2">
        <f>'Print table'!K155*1000000</f>
        <v>160000</v>
      </c>
      <c r="G87" s="2">
        <f>'Print table'!L155*1000000</f>
        <v>54577000</v>
      </c>
      <c r="H87" s="2">
        <f>'Print table'!N155*1000000</f>
        <v>5233000</v>
      </c>
      <c r="I87" s="2">
        <f>'Print table'!O155*0.001</f>
        <v>1.0538E-2</v>
      </c>
      <c r="J87" s="2">
        <f>'Print table'!Q155*0.001</f>
        <v>2.99E-4</v>
      </c>
      <c r="K87" s="2">
        <f>'Print table'!R155*0.001</f>
        <v>0.10690000000000001</v>
      </c>
      <c r="L87" s="2">
        <f>'Print table'!T155*0.001</f>
        <v>9.9000000000000008E-3</v>
      </c>
    </row>
    <row r="88" spans="1:12" x14ac:dyDescent="0.2">
      <c r="A88" s="2" t="str">
        <f>A87</f>
        <v>17-OD1-C1-582-649</v>
      </c>
      <c r="B88" s="2">
        <f>'Print table'!D156</f>
        <v>1100</v>
      </c>
      <c r="C88" s="2">
        <f>'Print table'!F156*1000000000</f>
        <v>52700000</v>
      </c>
      <c r="D88" s="2">
        <f>'Print table'!H156*1000000000</f>
        <v>5600000</v>
      </c>
      <c r="E88" s="2">
        <f>'Print table'!I156*1000000</f>
        <v>312000</v>
      </c>
      <c r="F88" s="2">
        <f>'Print table'!K156*1000000</f>
        <v>80000</v>
      </c>
      <c r="G88" s="2">
        <f>'Print table'!L156*1000000</f>
        <v>5348000</v>
      </c>
      <c r="H88" s="2">
        <f>'Print table'!N156*1000000</f>
        <v>5357000</v>
      </c>
      <c r="I88" s="2">
        <f>'Print table'!O156*0.001</f>
        <v>5.8470000000000006E-3</v>
      </c>
      <c r="J88" s="2">
        <f>'Print table'!Q156*0.001</f>
        <v>1.5989999999999999E-3</v>
      </c>
      <c r="K88" s="2">
        <f>'Print table'!R156*0.001</f>
        <v>0.1014</v>
      </c>
      <c r="L88" s="2">
        <f>'Print table'!T156*0.001</f>
        <v>9.8599999999999993E-2</v>
      </c>
    </row>
    <row r="89" spans="1:12" x14ac:dyDescent="0.2">
      <c r="A89" s="2" t="str">
        <f>A88</f>
        <v>17-OD1-C1-582-649</v>
      </c>
      <c r="B89" s="2">
        <f>'Print table'!D158</f>
        <v>850</v>
      </c>
      <c r="C89" s="2">
        <f>'Print table'!F158*1000000000</f>
        <v>444100000</v>
      </c>
      <c r="D89" s="2">
        <f>'Print table'!H158*1000000000</f>
        <v>6400000</v>
      </c>
      <c r="E89" s="2">
        <f>'Print table'!I158*1000000</f>
        <v>5216000</v>
      </c>
      <c r="F89" s="2">
        <f>'Print table'!K158*1000000</f>
        <v>187000</v>
      </c>
      <c r="G89" s="2">
        <f>'Print table'!L158*1000000</f>
        <v>48543000</v>
      </c>
      <c r="H89" s="2">
        <f>'Print table'!N158*1000000</f>
        <v>4671000</v>
      </c>
      <c r="I89" s="2">
        <f>'Print table'!O158*0.001</f>
        <v>1.1317000000000001E-2</v>
      </c>
      <c r="J89" s="2">
        <f>'Print table'!Q158*0.001</f>
        <v>3.9700000000000005E-4</v>
      </c>
      <c r="K89" s="2">
        <f>'Print table'!R158*0.001</f>
        <v>0.1062</v>
      </c>
      <c r="L89" s="2">
        <f>'Print table'!T158*0.001</f>
        <v>1.03E-2</v>
      </c>
    </row>
    <row r="90" spans="1:12" x14ac:dyDescent="0.2">
      <c r="A90" s="2" t="str">
        <f>A89</f>
        <v>17-OD1-C1-582-649</v>
      </c>
      <c r="B90" s="2">
        <f>'Print table'!D159</f>
        <v>1100</v>
      </c>
      <c r="C90" s="2">
        <f>'Print table'!F159*1000000000</f>
        <v>32000000</v>
      </c>
      <c r="D90" s="2">
        <f>'Print table'!H159*1000000000</f>
        <v>6200000</v>
      </c>
      <c r="E90" s="2">
        <f>'Print table'!I159*1000000</f>
        <v>168000</v>
      </c>
      <c r="F90" s="2">
        <f>'Print table'!K159*1000000</f>
        <v>79000</v>
      </c>
      <c r="G90" s="2">
        <f>'Print table'!L159*1000000</f>
        <v>3539000</v>
      </c>
      <c r="H90" s="2">
        <f>'Print table'!N159*1000000</f>
        <v>4816000</v>
      </c>
      <c r="I90" s="2">
        <f>'Print table'!O159*0.001</f>
        <v>5.0379999999999999E-3</v>
      </c>
      <c r="J90" s="2">
        <f>'Print table'!Q159*0.001</f>
        <v>2.5579999999999999E-3</v>
      </c>
      <c r="K90" s="2">
        <f>'Print table'!R159*0.001</f>
        <v>0.1075</v>
      </c>
      <c r="L90" s="2">
        <f>'Print table'!T159*0.001</f>
        <v>0.14780000000000001</v>
      </c>
    </row>
    <row r="91" spans="1:12" x14ac:dyDescent="0.2">
      <c r="A91" s="2" t="str">
        <f>'Print table'!A161</f>
        <v>17-OD1-C1-781-819</v>
      </c>
      <c r="B91" s="2">
        <f>'Print table'!D161</f>
        <v>850</v>
      </c>
      <c r="C91" s="2">
        <f>'Print table'!F161*1000000000</f>
        <v>388400000</v>
      </c>
      <c r="D91" s="2">
        <f>'Print table'!H161*1000000000</f>
        <v>10100000</v>
      </c>
      <c r="E91" s="2">
        <f>'Print table'!I161*1000000</f>
        <v>7891000</v>
      </c>
      <c r="F91" s="2">
        <f>'Print table'!K161*1000000</f>
        <v>204000</v>
      </c>
      <c r="G91" s="2">
        <f>'Print table'!L161*1000000</f>
        <v>47411000</v>
      </c>
      <c r="H91" s="2">
        <f>'Print table'!N161*1000000</f>
        <v>5417000</v>
      </c>
      <c r="I91" s="2">
        <f>'Print table'!O161*0.001</f>
        <v>2.0149999999999998E-2</v>
      </c>
      <c r="J91" s="2">
        <f>'Print table'!Q161*0.001</f>
        <v>6.96E-4</v>
      </c>
      <c r="K91" s="2">
        <f>'Print table'!R161*0.001</f>
        <v>0.1222</v>
      </c>
      <c r="L91" s="2">
        <f>'Print table'!T161*0.001</f>
        <v>1.3900000000000001E-2</v>
      </c>
    </row>
    <row r="92" spans="1:12" x14ac:dyDescent="0.2">
      <c r="A92" s="2" t="str">
        <f>A91</f>
        <v>17-OD1-C1-781-819</v>
      </c>
      <c r="B92" s="2">
        <f>'Print table'!D162</f>
        <v>1100</v>
      </c>
      <c r="C92" s="2">
        <f>'Print table'!F162*1000000000</f>
        <v>17500000</v>
      </c>
      <c r="D92" s="2">
        <f>'Print table'!H162*1000000000</f>
        <v>9500000</v>
      </c>
      <c r="E92" s="2">
        <f>'Print table'!I162*1000000</f>
        <v>64000</v>
      </c>
      <c r="F92" s="2">
        <f>'Print table'!K162*1000000</f>
        <v>87000</v>
      </c>
      <c r="G92" s="2">
        <f>'Print table'!L162*1000000</f>
        <v>2735000</v>
      </c>
      <c r="H92" s="2">
        <f>'Print table'!N162*1000000</f>
        <v>5590000</v>
      </c>
      <c r="I92" s="2">
        <f>'Print table'!O162*0.001</f>
        <v>3.6570000000000001E-3</v>
      </c>
      <c r="J92" s="2">
        <f>'Print table'!Q162*0.001</f>
        <v>5.2370000000000003E-3</v>
      </c>
      <c r="K92" s="2">
        <f>'Print table'!R162*0.001</f>
        <v>0.15580000000000002</v>
      </c>
      <c r="L92" s="2">
        <f>'Print table'!T162*0.001</f>
        <v>0.32110000000000005</v>
      </c>
    </row>
    <row r="93" spans="1:12" x14ac:dyDescent="0.2">
      <c r="A93" s="2" t="str">
        <f>A92</f>
        <v>17-OD1-C1-781-819</v>
      </c>
      <c r="B93" s="2">
        <f>'Print table'!D164</f>
        <v>850</v>
      </c>
      <c r="C93" s="2">
        <f>'Print table'!F164*1000000000</f>
        <v>405800000</v>
      </c>
      <c r="D93" s="2">
        <f>'Print table'!H164*1000000000</f>
        <v>8700000</v>
      </c>
      <c r="E93" s="2">
        <f>'Print table'!I164*1000000</f>
        <v>8767000</v>
      </c>
      <c r="F93" s="2">
        <f>'Print table'!K164*1000000</f>
        <v>179000</v>
      </c>
      <c r="G93" s="2">
        <f>'Print table'!L164*1000000</f>
        <v>51172000</v>
      </c>
      <c r="H93" s="2">
        <f>'Print table'!N164*1000000</f>
        <v>5196000</v>
      </c>
      <c r="I93" s="2">
        <f>'Print table'!O164*0.001</f>
        <v>2.1403999999999999E-2</v>
      </c>
      <c r="J93" s="2">
        <f>'Print table'!Q164*0.001</f>
        <v>4.8700000000000002E-4</v>
      </c>
      <c r="K93" s="2">
        <f>'Print table'!R164*0.001</f>
        <v>0.12590000000000001</v>
      </c>
      <c r="L93" s="2">
        <f>'Print table'!T164*0.001</f>
        <v>1.2400000000000001E-2</v>
      </c>
    </row>
    <row r="94" spans="1:12" x14ac:dyDescent="0.2">
      <c r="A94" s="2" t="str">
        <f>A93</f>
        <v>17-OD1-C1-781-819</v>
      </c>
      <c r="B94" s="2">
        <f>'Print table'!D165</f>
        <v>1100</v>
      </c>
      <c r="C94" s="2">
        <f>'Print table'!F165*1000000000</f>
        <v>31000000</v>
      </c>
      <c r="D94" s="2">
        <f>'Print table'!H165*1000000000</f>
        <v>7600000</v>
      </c>
      <c r="E94" s="2">
        <f>'Print table'!I165*1000000</f>
        <v>194000</v>
      </c>
      <c r="F94" s="2">
        <f>'Print table'!K165*1000000</f>
        <v>72000</v>
      </c>
      <c r="G94" s="2">
        <f>'Print table'!L165*1000000</f>
        <v>4827000</v>
      </c>
      <c r="H94" s="2">
        <f>'Print table'!N165*1000000</f>
        <v>5325000</v>
      </c>
      <c r="I94" s="2">
        <f>'Print table'!O165*0.001</f>
        <v>6.1859999999999997E-3</v>
      </c>
      <c r="J94" s="2">
        <f>'Print table'!Q165*0.001</f>
        <v>2.7069999999999998E-3</v>
      </c>
      <c r="K94" s="2">
        <f>'Print table'!R165*0.001</f>
        <v>0.15570000000000001</v>
      </c>
      <c r="L94" s="2">
        <f>'Print table'!T165*0.001</f>
        <v>0.16980000000000001</v>
      </c>
    </row>
    <row r="95" spans="1:12" x14ac:dyDescent="0.2">
      <c r="A95" s="2" t="str">
        <f>'Print table'!A167</f>
        <v>17-OD1-C1-819-879</v>
      </c>
      <c r="B95" s="2">
        <f>'Print table'!D167</f>
        <v>850</v>
      </c>
      <c r="C95" s="2">
        <f>'Print table'!F167*1000000000</f>
        <v>381200000</v>
      </c>
      <c r="D95" s="2">
        <f>'Print table'!H167*1000000000</f>
        <v>11200000</v>
      </c>
      <c r="E95" s="2">
        <f>'Print table'!I167*1000000</f>
        <v>10561000</v>
      </c>
      <c r="F95" s="2">
        <f>'Print table'!K167*1000000</f>
        <v>321000</v>
      </c>
      <c r="G95" s="2">
        <f>'Print table'!L167*1000000</f>
        <v>53103000</v>
      </c>
      <c r="H95" s="2">
        <f>'Print table'!N167*1000000</f>
        <v>5905000</v>
      </c>
      <c r="I95" s="2">
        <f>'Print table'!O167*0.001</f>
        <v>2.6919000000000002E-2</v>
      </c>
      <c r="J95" s="2">
        <f>'Print table'!Q167*0.001</f>
        <v>8.8100000000000006E-4</v>
      </c>
      <c r="K95" s="2">
        <f>'Print table'!R167*0.001</f>
        <v>0.1376</v>
      </c>
      <c r="L95" s="2">
        <f>'Print table'!T167*0.001</f>
        <v>1.52E-2</v>
      </c>
    </row>
    <row r="96" spans="1:12" x14ac:dyDescent="0.2">
      <c r="A96" s="2" t="str">
        <f>A95</f>
        <v>17-OD1-C1-819-879</v>
      </c>
      <c r="B96" s="2">
        <f>'Print table'!D168</f>
        <v>1100</v>
      </c>
      <c r="C96" s="2">
        <f>'Print table'!F168*1000000000</f>
        <v>33400000</v>
      </c>
      <c r="D96" s="2">
        <f>'Print table'!H168*1000000000</f>
        <v>8900000</v>
      </c>
      <c r="E96" s="2">
        <f>'Print table'!I168*1000000</f>
        <v>272000</v>
      </c>
      <c r="F96" s="2">
        <f>'Print table'!K168*1000000</f>
        <v>89000</v>
      </c>
      <c r="G96" s="2">
        <f>'Print table'!L168*1000000</f>
        <v>3729000</v>
      </c>
      <c r="H96" s="2">
        <f>'Print table'!N168*1000000</f>
        <v>5756000</v>
      </c>
      <c r="I96" s="2">
        <f>'Print table'!O168*0.001</f>
        <v>7.9059999999999998E-3</v>
      </c>
      <c r="J96" s="2">
        <f>'Print table'!Q168*0.001</f>
        <v>3.297E-3</v>
      </c>
      <c r="K96" s="2">
        <f>'Print table'!R168*0.001</f>
        <v>0.11090000000000001</v>
      </c>
      <c r="L96" s="2">
        <f>'Print table'!T168*0.001</f>
        <v>0.16940000000000002</v>
      </c>
    </row>
    <row r="97" spans="1:12" x14ac:dyDescent="0.2">
      <c r="A97" s="2" t="str">
        <f>A96</f>
        <v>17-OD1-C1-819-879</v>
      </c>
      <c r="B97" s="2">
        <f>'Print table'!D170</f>
        <v>850</v>
      </c>
      <c r="C97" s="2">
        <f>'Print table'!F170*1000000000</f>
        <v>391500000</v>
      </c>
      <c r="D97" s="2">
        <f>'Print table'!H170*1000000000</f>
        <v>10700000</v>
      </c>
      <c r="E97" s="2">
        <f>'Print table'!I170*1000000</f>
        <v>10238000</v>
      </c>
      <c r="F97" s="2">
        <f>'Print table'!K170*1000000</f>
        <v>219000</v>
      </c>
      <c r="G97" s="2">
        <f>'Print table'!L170*1000000</f>
        <v>48944000</v>
      </c>
      <c r="H97" s="2">
        <f>'Print table'!N170*1000000</f>
        <v>5361000</v>
      </c>
      <c r="I97" s="2">
        <f>'Print table'!O170*0.001</f>
        <v>2.5940999999999999E-2</v>
      </c>
      <c r="J97" s="2">
        <f>'Print table'!Q170*0.001</f>
        <v>8.4699999999999999E-4</v>
      </c>
      <c r="K97" s="2">
        <f>'Print table'!R170*0.001</f>
        <v>0.12509999999999999</v>
      </c>
      <c r="L97" s="2">
        <f>'Print table'!T170*0.001</f>
        <v>1.37E-2</v>
      </c>
    </row>
    <row r="98" spans="1:12" x14ac:dyDescent="0.2">
      <c r="A98" s="2" t="str">
        <f>A97</f>
        <v>17-OD1-C1-819-879</v>
      </c>
      <c r="B98" s="2">
        <f>'Print table'!D171</f>
        <v>1100</v>
      </c>
      <c r="C98" s="2">
        <f>'Print table'!F171*1000000000</f>
        <v>25400000</v>
      </c>
      <c r="D98" s="2">
        <f>'Print table'!H171*1000000000</f>
        <v>9800000</v>
      </c>
      <c r="E98" s="2">
        <f>'Print table'!I171*1000000</f>
        <v>264000</v>
      </c>
      <c r="F98" s="2">
        <f>'Print table'!K171*1000000</f>
        <v>90000</v>
      </c>
      <c r="G98" s="2">
        <f>'Print table'!L171*1000000</f>
        <v>4732000</v>
      </c>
      <c r="H98" s="2">
        <f>'Print table'!N171*1000000</f>
        <v>5572000</v>
      </c>
      <c r="I98" s="2">
        <f>'Print table'!O171*0.001</f>
        <v>1.0321E-2</v>
      </c>
      <c r="J98" s="2">
        <f>'Print table'!Q171*0.001</f>
        <v>5.2380000000000005E-3</v>
      </c>
      <c r="K98" s="2">
        <f>'Print table'!R171*0.001</f>
        <v>0.1857</v>
      </c>
      <c r="L98" s="2">
        <f>'Print table'!T171*0.001</f>
        <v>0.22419999999999998</v>
      </c>
    </row>
    <row r="99" spans="1:12" x14ac:dyDescent="0.2">
      <c r="A99" s="2" t="str">
        <f>'Print table'!A173</f>
        <v>17-OD1-C1-879-944</v>
      </c>
      <c r="B99" s="2">
        <f>'Print table'!D173</f>
        <v>850</v>
      </c>
      <c r="C99" s="2">
        <f>'Print table'!F173*1000000000</f>
        <v>414300000</v>
      </c>
      <c r="D99" s="2">
        <f>'Print table'!H173*1000000000</f>
        <v>10700000</v>
      </c>
      <c r="E99" s="2">
        <f>'Print table'!I173*1000000</f>
        <v>11138000</v>
      </c>
      <c r="F99" s="2">
        <f>'Print table'!K173*1000000</f>
        <v>351000</v>
      </c>
      <c r="G99" s="2">
        <f>'Print table'!L173*1000000</f>
        <v>53907000</v>
      </c>
      <c r="H99" s="2">
        <f>'Print table'!N173*1000000</f>
        <v>6004000</v>
      </c>
      <c r="I99" s="2">
        <f>'Print table'!O173*0.001</f>
        <v>2.6117000000000001E-2</v>
      </c>
      <c r="J99" s="2">
        <f>'Print table'!Q173*0.001</f>
        <v>8.0600000000000008E-4</v>
      </c>
      <c r="K99" s="2">
        <f>'Print table'!R173*0.001</f>
        <v>0.12859999999999999</v>
      </c>
      <c r="L99" s="2">
        <f>'Print table'!T173*0.001</f>
        <v>1.41E-2</v>
      </c>
    </row>
    <row r="100" spans="1:12" x14ac:dyDescent="0.2">
      <c r="A100" s="2" t="str">
        <f>A99</f>
        <v>17-OD1-C1-879-944</v>
      </c>
      <c r="B100" s="2">
        <f>'Print table'!D174</f>
        <v>1100</v>
      </c>
      <c r="C100" s="2">
        <f>'Print table'!F174*1000000000</f>
        <v>42800000</v>
      </c>
      <c r="D100" s="2">
        <f>'Print table'!H174*1000000000</f>
        <v>9500000</v>
      </c>
      <c r="E100" s="2">
        <f>'Print table'!I174*1000000</f>
        <v>164000</v>
      </c>
      <c r="F100" s="2">
        <f>'Print table'!K174*1000000</f>
        <v>89000</v>
      </c>
      <c r="G100" s="2">
        <f>'Print table'!L174*1000000</f>
        <v>5471000</v>
      </c>
      <c r="H100" s="2">
        <f>'Print table'!N174*1000000</f>
        <v>5582000</v>
      </c>
      <c r="I100" s="2">
        <f>'Print table'!O174*0.001</f>
        <v>3.7260000000000001E-3</v>
      </c>
      <c r="J100" s="2">
        <f>'Print table'!Q174*0.001</f>
        <v>2.1570000000000001E-3</v>
      </c>
      <c r="K100" s="2">
        <f>'Print table'!R174*0.001</f>
        <v>0.12690000000000001</v>
      </c>
      <c r="L100" s="2">
        <f>'Print table'!T174*0.001</f>
        <v>0.12909999999999999</v>
      </c>
    </row>
    <row r="101" spans="1:12" x14ac:dyDescent="0.2">
      <c r="A101" s="2" t="str">
        <f>A100</f>
        <v>17-OD1-C1-879-944</v>
      </c>
      <c r="B101" s="2">
        <f>'Print table'!D176</f>
        <v>850</v>
      </c>
      <c r="C101" s="2">
        <f>'Print table'!F176*1000000000</f>
        <v>349400000</v>
      </c>
      <c r="D101" s="2">
        <f>'Print table'!H176*1000000000</f>
        <v>9700000</v>
      </c>
      <c r="E101" s="2">
        <f>'Print table'!I176*1000000</f>
        <v>11547000</v>
      </c>
      <c r="F101" s="2">
        <f>'Print table'!K176*1000000</f>
        <v>272000</v>
      </c>
      <c r="G101" s="2">
        <f>'Print table'!L176*1000000</f>
        <v>50374000</v>
      </c>
      <c r="H101" s="2">
        <f>'Print table'!N176*1000000</f>
        <v>5370000</v>
      </c>
      <c r="I101" s="2">
        <f>'Print table'!O176*0.001</f>
        <v>3.2780999999999998E-2</v>
      </c>
      <c r="J101" s="2">
        <f>'Print table'!Q176*0.001</f>
        <v>1.0889999999999999E-3</v>
      </c>
      <c r="K101" s="2">
        <f>'Print table'!R176*0.001</f>
        <v>0.14300000000000002</v>
      </c>
      <c r="L101" s="2">
        <f>'Print table'!T176*0.001</f>
        <v>1.5300000000000001E-2</v>
      </c>
    </row>
    <row r="102" spans="1:12" x14ac:dyDescent="0.2">
      <c r="A102" s="2" t="str">
        <f>A101</f>
        <v>17-OD1-C1-879-944</v>
      </c>
      <c r="B102" s="2">
        <f>'Print table'!D177</f>
        <v>1100</v>
      </c>
      <c r="C102" s="2">
        <f>'Print table'!F177*1000000000</f>
        <v>35100000</v>
      </c>
      <c r="D102" s="2">
        <f>'Print table'!H177*1000000000</f>
        <v>10000000</v>
      </c>
      <c r="E102" s="2">
        <f>'Print table'!I177*1000000</f>
        <v>303000</v>
      </c>
      <c r="F102" s="2">
        <f>'Print table'!K177*1000000</f>
        <v>87000</v>
      </c>
      <c r="G102" s="2">
        <f>'Print table'!L177*1000000</f>
        <v>4239000</v>
      </c>
      <c r="H102" s="2">
        <f>'Print table'!N177*1000000</f>
        <v>5373000</v>
      </c>
      <c r="I102" s="2">
        <f>'Print table'!O177*0.001</f>
        <v>8.4530000000000004E-3</v>
      </c>
      <c r="J102" s="2">
        <f>'Print table'!Q177*0.001</f>
        <v>3.3760000000000001E-3</v>
      </c>
      <c r="K102" s="2">
        <f>'Print table'!R177*0.001</f>
        <v>0.1187</v>
      </c>
      <c r="L102" s="2">
        <f>'Print table'!T177*0.001</f>
        <v>0.15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Print table</vt:lpstr>
      <vt:lpstr>summary</vt:lpstr>
      <vt:lpstr>ratio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dc:creator>
  <cp:lastModifiedBy>Microsoft Office User</cp:lastModifiedBy>
  <cp:lastPrinted>2013-06-21T17:59:09Z</cp:lastPrinted>
  <dcterms:created xsi:type="dcterms:W3CDTF">2010-09-15T17:45:36Z</dcterms:created>
  <dcterms:modified xsi:type="dcterms:W3CDTF">2021-11-11T22:24:24Z</dcterms:modified>
</cp:coreProperties>
</file>