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405"/>
  <workbookPr showInkAnnotation="0" autoCompressPictures="0"/>
  <bookViews>
    <workbookView xWindow="0" yWindow="0" windowWidth="24520" windowHeight="154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V4" i="1" l="1"/>
  <c r="AV7" i="1"/>
  <c r="AV5" i="1"/>
  <c r="AX21" i="1"/>
  <c r="AV6" i="1"/>
  <c r="AV8" i="1"/>
  <c r="AV9" i="1"/>
  <c r="AW4" i="1"/>
  <c r="AX4" i="1"/>
  <c r="AW5" i="1"/>
  <c r="AX5" i="1"/>
  <c r="AW6" i="1"/>
  <c r="AX6" i="1"/>
  <c r="AW7" i="1"/>
  <c r="AX7" i="1"/>
  <c r="AW8" i="1"/>
  <c r="AX8" i="1"/>
  <c r="AW9" i="1"/>
  <c r="AX9" i="1"/>
  <c r="AV17" i="1"/>
  <c r="AV18" i="1"/>
  <c r="AV19" i="1"/>
  <c r="AV20" i="1"/>
  <c r="AV21" i="1"/>
  <c r="AV22" i="1"/>
  <c r="AW17" i="1"/>
  <c r="AX17" i="1"/>
  <c r="AW18" i="1"/>
  <c r="AX18" i="1"/>
  <c r="AW19" i="1"/>
  <c r="AX19" i="1"/>
  <c r="AW20" i="1"/>
  <c r="AX20" i="1"/>
  <c r="AW21" i="1"/>
  <c r="AW22" i="1"/>
  <c r="AX22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R23" i="1"/>
  <c r="AS23" i="1"/>
  <c r="AT23" i="1"/>
  <c r="B23" i="1"/>
  <c r="B10" i="1"/>
  <c r="BB4" i="1"/>
  <c r="BC17" i="1"/>
  <c r="BD17" i="1"/>
  <c r="BC18" i="1"/>
  <c r="BD18" i="1"/>
  <c r="BC19" i="1"/>
  <c r="BD19" i="1"/>
  <c r="BC20" i="1"/>
  <c r="BD20" i="1"/>
  <c r="BC21" i="1"/>
  <c r="BD21" i="1"/>
  <c r="BC22" i="1"/>
  <c r="BD22" i="1"/>
  <c r="BB18" i="1"/>
  <c r="BB19" i="1"/>
  <c r="BB20" i="1"/>
  <c r="BB21" i="1"/>
  <c r="BB22" i="1"/>
  <c r="AZ17" i="1"/>
  <c r="BA17" i="1"/>
  <c r="AZ18" i="1"/>
  <c r="BA18" i="1"/>
  <c r="AZ19" i="1"/>
  <c r="BA19" i="1"/>
  <c r="AZ20" i="1"/>
  <c r="BA20" i="1"/>
  <c r="AZ21" i="1"/>
  <c r="BA21" i="1"/>
  <c r="AZ22" i="1"/>
  <c r="BA22" i="1"/>
  <c r="AY18" i="1"/>
  <c r="AY19" i="1"/>
  <c r="AY20" i="1"/>
  <c r="AY21" i="1"/>
  <c r="AY22" i="1"/>
  <c r="BB17" i="1"/>
  <c r="AY17" i="1"/>
  <c r="BC5" i="1"/>
  <c r="BD5" i="1"/>
  <c r="BC6" i="1"/>
  <c r="BD6" i="1"/>
  <c r="BC7" i="1"/>
  <c r="BD7" i="1"/>
  <c r="BC8" i="1"/>
  <c r="BD8" i="1"/>
  <c r="BC9" i="1"/>
  <c r="BD9" i="1"/>
  <c r="C10" i="1"/>
  <c r="F10" i="1"/>
  <c r="I10" i="1"/>
  <c r="L10" i="1"/>
  <c r="O10" i="1"/>
  <c r="R10" i="1"/>
  <c r="U10" i="1"/>
  <c r="X10" i="1"/>
  <c r="AA10" i="1"/>
  <c r="AD10" i="1"/>
  <c r="AG10" i="1"/>
  <c r="AJ10" i="1"/>
  <c r="AS10" i="1"/>
  <c r="D10" i="1"/>
  <c r="G10" i="1"/>
  <c r="J10" i="1"/>
  <c r="M10" i="1"/>
  <c r="P10" i="1"/>
  <c r="S10" i="1"/>
  <c r="V10" i="1"/>
  <c r="Y10" i="1"/>
  <c r="AB10" i="1"/>
  <c r="AE10" i="1"/>
  <c r="AH10" i="1"/>
  <c r="AK10" i="1"/>
  <c r="AT10" i="1"/>
  <c r="AZ5" i="1"/>
  <c r="BA5" i="1"/>
  <c r="AZ6" i="1"/>
  <c r="BA6" i="1"/>
  <c r="AZ7" i="1"/>
  <c r="BA7" i="1"/>
  <c r="AZ8" i="1"/>
  <c r="BA8" i="1"/>
  <c r="AZ9" i="1"/>
  <c r="BA9" i="1"/>
  <c r="BC4" i="1"/>
  <c r="BD4" i="1"/>
  <c r="AZ4" i="1"/>
  <c r="BA4" i="1"/>
  <c r="BB5" i="1"/>
  <c r="BB6" i="1"/>
  <c r="BB7" i="1"/>
  <c r="BB8" i="1"/>
  <c r="BB9" i="1"/>
  <c r="E10" i="1"/>
  <c r="H10" i="1"/>
  <c r="K10" i="1"/>
  <c r="N10" i="1"/>
  <c r="Q10" i="1"/>
  <c r="T10" i="1"/>
  <c r="W10" i="1"/>
  <c r="Z10" i="1"/>
  <c r="AC10" i="1"/>
  <c r="AF10" i="1"/>
  <c r="AI10" i="1"/>
  <c r="AR10" i="1"/>
  <c r="AY5" i="1"/>
  <c r="AY6" i="1"/>
  <c r="AY7" i="1"/>
  <c r="AY8" i="1"/>
  <c r="AY9" i="1"/>
  <c r="AY4" i="1"/>
  <c r="AL10" i="1"/>
  <c r="AM10" i="1"/>
  <c r="AN10" i="1"/>
</calcChain>
</file>

<file path=xl/comments1.xml><?xml version="1.0" encoding="utf-8"?>
<comments xmlns="http://schemas.openxmlformats.org/spreadsheetml/2006/main">
  <authors>
    <author/>
  </authors>
  <commentList>
    <comment ref="AL1" authorId="0">
      <text>
        <r>
          <rPr>
            <sz val="10"/>
            <rFont val="Arial"/>
            <family val="2"/>
          </rPr>
          <t>Ocean gridbox</t>
        </r>
      </text>
    </comment>
    <comment ref="AL14" authorId="0">
      <text>
        <r>
          <rPr>
            <sz val="10"/>
            <rFont val="Arial"/>
            <family val="2"/>
          </rPr>
          <t>Ocean gridbox</t>
        </r>
      </text>
    </comment>
  </commentList>
</comments>
</file>

<file path=xl/sharedStrings.xml><?xml version="1.0" encoding="utf-8"?>
<sst xmlns="http://schemas.openxmlformats.org/spreadsheetml/2006/main" count="226" uniqueCount="34">
  <si>
    <t>corrrelation</t>
  </si>
  <si>
    <t>st22550</t>
  </si>
  <si>
    <t>st23405</t>
  </si>
  <si>
    <t>st23711</t>
  </si>
  <si>
    <t>st24641</t>
  </si>
  <si>
    <t>st24966</t>
  </si>
  <si>
    <t>st26063</t>
  </si>
  <si>
    <t>st27199</t>
  </si>
  <si>
    <t>st27675</t>
  </si>
  <si>
    <t>st27955</t>
  </si>
  <si>
    <t>st27995</t>
  </si>
  <si>
    <t>st28275</t>
  </si>
  <si>
    <t>st28440</t>
  </si>
  <si>
    <t>st30758</t>
  </si>
  <si>
    <t>st32098</t>
  </si>
  <si>
    <t>st35108</t>
  </si>
  <si>
    <t>st35121</t>
  </si>
  <si>
    <t>Apr</t>
  </si>
  <si>
    <t>Oct</t>
  </si>
  <si>
    <t>Nov</t>
  </si>
  <si>
    <t>ERA20C</t>
  </si>
  <si>
    <t>20CRv2</t>
  </si>
  <si>
    <t>oceangrid</t>
  </si>
  <si>
    <t>20CRv2c</t>
  </si>
  <si>
    <t>ERA20C land</t>
  </si>
  <si>
    <t>ERAINT land d</t>
  </si>
  <si>
    <t>ERAINT land e</t>
  </si>
  <si>
    <t>RMSE</t>
  </si>
  <si>
    <t>mean</t>
  </si>
  <si>
    <t>minimum</t>
  </si>
  <si>
    <t>maximum</t>
  </si>
  <si>
    <t>median</t>
  </si>
  <si>
    <t>All correlations are significant on a 0,99 level</t>
  </si>
  <si>
    <t>All values shown are for the longest timeperiod available,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</si>
</sst>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4"/>
      <name val="Arial"/>
      <family val="2"/>
    </font>
    <font>
      <sz val="10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51"/>
      </patternFill>
    </fill>
  </fills>
  <borders count="5">
    <border>
      <left/>
      <right/>
      <top/>
      <bottom/>
      <diagonal/>
    </border>
    <border>
      <left style="hair">
        <color indexed="8"/>
      </left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rgb="FF000000"/>
      </left>
      <right/>
      <top/>
      <bottom/>
      <diagonal/>
    </border>
  </borders>
  <cellStyleXfs count="3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0" fillId="0" borderId="3" xfId="0" applyFont="1" applyBorder="1"/>
    <xf numFmtId="0" fontId="0" fillId="0" borderId="2" xfId="0" applyFont="1" applyBorder="1"/>
    <xf numFmtId="0" fontId="0" fillId="0" borderId="1" xfId="0" applyFont="1" applyBorder="1"/>
    <xf numFmtId="0" fontId="0" fillId="0" borderId="0" xfId="0" applyFont="1"/>
    <xf numFmtId="0" fontId="5" fillId="0" borderId="4" xfId="0" applyFont="1" applyBorder="1"/>
    <xf numFmtId="0" fontId="5" fillId="0" borderId="0" xfId="0" applyFont="1"/>
    <xf numFmtId="2" fontId="0" fillId="0" borderId="3" xfId="0" applyNumberFormat="1" applyFont="1" applyBorder="1"/>
    <xf numFmtId="2" fontId="0" fillId="0" borderId="2" xfId="0" applyNumberFormat="1" applyFont="1" applyBorder="1"/>
    <xf numFmtId="2" fontId="6" fillId="0" borderId="0" xfId="0" applyNumberFormat="1" applyFont="1" applyFill="1"/>
    <xf numFmtId="0" fontId="0" fillId="2" borderId="1" xfId="0" applyFont="1" applyFill="1" applyBorder="1"/>
    <xf numFmtId="2" fontId="0" fillId="0" borderId="0" xfId="0" applyNumberFormat="1" applyFont="1"/>
    <xf numFmtId="0" fontId="2" fillId="0" borderId="0" xfId="0" applyFont="1"/>
    <xf numFmtId="0" fontId="0" fillId="0" borderId="0" xfId="0" applyFont="1" applyBorder="1"/>
    <xf numFmtId="2" fontId="0" fillId="0" borderId="0" xfId="0" applyNumberFormat="1" applyFont="1" applyFill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1">
    <dxf>
      <fill>
        <patternFill patternType="solid">
          <fgColor indexed="41"/>
          <bgColor indexed="11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D30"/>
  <sheetViews>
    <sheetView tabSelected="1" workbookViewId="0">
      <selection activeCell="AJ30" sqref="AJ30"/>
    </sheetView>
  </sheetViews>
  <sheetFormatPr baseColWidth="10" defaultRowHeight="15" x14ac:dyDescent="0"/>
  <cols>
    <col min="1" max="1" width="13" style="5" bestFit="1" customWidth="1"/>
    <col min="2" max="46" width="10.83203125" style="5"/>
    <col min="47" max="47" width="13" style="5" bestFit="1" customWidth="1"/>
    <col min="48" max="16384" width="10.83203125" style="5"/>
  </cols>
  <sheetData>
    <row r="1" spans="1:56" ht="17">
      <c r="A1" s="1" t="s">
        <v>0</v>
      </c>
      <c r="B1" s="11" t="s">
        <v>1</v>
      </c>
      <c r="C1" s="11"/>
      <c r="D1" s="11"/>
      <c r="E1" s="11" t="s">
        <v>2</v>
      </c>
      <c r="F1" s="11"/>
      <c r="G1" s="11"/>
      <c r="H1" s="11" t="s">
        <v>3</v>
      </c>
      <c r="I1" s="11"/>
      <c r="J1" s="11"/>
      <c r="K1" s="11" t="s">
        <v>4</v>
      </c>
      <c r="L1" s="11" t="s">
        <v>4</v>
      </c>
      <c r="M1" s="11"/>
      <c r="N1" s="11" t="s">
        <v>5</v>
      </c>
      <c r="O1" s="11"/>
      <c r="P1" s="11"/>
      <c r="Q1" s="11" t="s">
        <v>6</v>
      </c>
      <c r="R1" s="11"/>
      <c r="S1" s="11"/>
      <c r="T1" s="11" t="s">
        <v>7</v>
      </c>
      <c r="U1" s="11" t="s">
        <v>7</v>
      </c>
      <c r="V1" s="11"/>
      <c r="W1" s="11" t="s">
        <v>8</v>
      </c>
      <c r="X1" s="11" t="s">
        <v>8</v>
      </c>
      <c r="Y1" s="11"/>
      <c r="Z1" s="11" t="s">
        <v>9</v>
      </c>
      <c r="AA1" s="11" t="s">
        <v>10</v>
      </c>
      <c r="AB1" s="11"/>
      <c r="AC1" s="11" t="s">
        <v>11</v>
      </c>
      <c r="AD1" s="11" t="s">
        <v>11</v>
      </c>
      <c r="AE1" s="11"/>
      <c r="AF1" s="11" t="s">
        <v>12</v>
      </c>
      <c r="AG1" s="11" t="s">
        <v>12</v>
      </c>
      <c r="AH1" s="11"/>
      <c r="AI1" s="11" t="s">
        <v>13</v>
      </c>
      <c r="AJ1" s="11" t="s">
        <v>13</v>
      </c>
      <c r="AK1" s="11"/>
      <c r="AL1" s="11" t="s">
        <v>14</v>
      </c>
      <c r="AM1" s="11" t="s">
        <v>14</v>
      </c>
      <c r="AN1" s="11"/>
      <c r="AO1" s="11" t="s">
        <v>15</v>
      </c>
      <c r="AP1" s="11"/>
      <c r="AQ1" s="11"/>
      <c r="AR1" s="11" t="s">
        <v>16</v>
      </c>
      <c r="AS1" s="11"/>
      <c r="AT1" s="11"/>
      <c r="AV1" s="12"/>
      <c r="AW1" s="12"/>
      <c r="AX1" s="12"/>
    </row>
    <row r="2" spans="1:56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V2" s="12" t="s">
        <v>31</v>
      </c>
      <c r="AW2" s="12"/>
      <c r="AX2" s="12"/>
      <c r="AY2" s="12" t="s">
        <v>29</v>
      </c>
      <c r="AZ2" s="12"/>
      <c r="BA2" s="12"/>
      <c r="BB2" s="12" t="s">
        <v>30</v>
      </c>
      <c r="BC2" s="12"/>
      <c r="BD2" s="12"/>
    </row>
    <row r="3" spans="1:56">
      <c r="A3" s="3"/>
      <c r="B3" s="2" t="s">
        <v>17</v>
      </c>
      <c r="C3" s="3" t="s">
        <v>18</v>
      </c>
      <c r="D3" s="3" t="s">
        <v>19</v>
      </c>
      <c r="E3" s="2" t="s">
        <v>17</v>
      </c>
      <c r="F3" s="3" t="s">
        <v>18</v>
      </c>
      <c r="G3" s="3" t="s">
        <v>19</v>
      </c>
      <c r="H3" s="2" t="s">
        <v>17</v>
      </c>
      <c r="I3" s="3" t="s">
        <v>18</v>
      </c>
      <c r="J3" s="3" t="s">
        <v>19</v>
      </c>
      <c r="K3" s="2" t="s">
        <v>17</v>
      </c>
      <c r="L3" s="3" t="s">
        <v>18</v>
      </c>
      <c r="M3" s="3" t="s">
        <v>19</v>
      </c>
      <c r="N3" s="2" t="s">
        <v>17</v>
      </c>
      <c r="O3" s="3" t="s">
        <v>18</v>
      </c>
      <c r="P3" s="3" t="s">
        <v>19</v>
      </c>
      <c r="Q3" s="2" t="s">
        <v>17</v>
      </c>
      <c r="R3" s="3" t="s">
        <v>18</v>
      </c>
      <c r="S3" s="3" t="s">
        <v>19</v>
      </c>
      <c r="T3" s="2" t="s">
        <v>17</v>
      </c>
      <c r="U3" s="3" t="s">
        <v>18</v>
      </c>
      <c r="V3" s="3" t="s">
        <v>19</v>
      </c>
      <c r="W3" s="2" t="s">
        <v>17</v>
      </c>
      <c r="X3" s="3" t="s">
        <v>18</v>
      </c>
      <c r="Y3" s="3" t="s">
        <v>19</v>
      </c>
      <c r="Z3" s="2" t="s">
        <v>17</v>
      </c>
      <c r="AA3" s="3" t="s">
        <v>18</v>
      </c>
      <c r="AB3" s="3" t="s">
        <v>19</v>
      </c>
      <c r="AC3" s="2" t="s">
        <v>17</v>
      </c>
      <c r="AD3" s="3" t="s">
        <v>18</v>
      </c>
      <c r="AE3" s="3" t="s">
        <v>19</v>
      </c>
      <c r="AF3" s="2" t="s">
        <v>17</v>
      </c>
      <c r="AG3" s="3" t="s">
        <v>18</v>
      </c>
      <c r="AH3" s="3" t="s">
        <v>19</v>
      </c>
      <c r="AI3" s="2" t="s">
        <v>17</v>
      </c>
      <c r="AJ3" s="3" t="s">
        <v>18</v>
      </c>
      <c r="AK3" s="3" t="s">
        <v>19</v>
      </c>
      <c r="AL3" s="2" t="s">
        <v>17</v>
      </c>
      <c r="AM3" s="3" t="s">
        <v>18</v>
      </c>
      <c r="AN3" s="3" t="s">
        <v>19</v>
      </c>
      <c r="AO3" s="2" t="s">
        <v>17</v>
      </c>
      <c r="AP3" s="3" t="s">
        <v>18</v>
      </c>
      <c r="AQ3" s="3" t="s">
        <v>19</v>
      </c>
      <c r="AR3" s="2" t="s">
        <v>17</v>
      </c>
      <c r="AS3" s="3" t="s">
        <v>18</v>
      </c>
      <c r="AT3" s="3" t="s">
        <v>19</v>
      </c>
      <c r="AV3" s="8" t="s">
        <v>17</v>
      </c>
      <c r="AW3" s="9" t="s">
        <v>18</v>
      </c>
      <c r="AX3" s="9" t="s">
        <v>19</v>
      </c>
      <c r="AY3" s="8" t="s">
        <v>17</v>
      </c>
      <c r="AZ3" s="9" t="s">
        <v>18</v>
      </c>
      <c r="BA3" s="9" t="s">
        <v>19</v>
      </c>
      <c r="BB3" s="8" t="s">
        <v>17</v>
      </c>
      <c r="BC3" s="9" t="s">
        <v>18</v>
      </c>
      <c r="BD3" s="9" t="s">
        <v>19</v>
      </c>
    </row>
    <row r="4" spans="1:56">
      <c r="A4" s="13" t="s">
        <v>20</v>
      </c>
      <c r="B4" s="4">
        <v>0.71</v>
      </c>
      <c r="C4" s="14">
        <v>0.48</v>
      </c>
      <c r="D4" s="14">
        <v>0.69</v>
      </c>
      <c r="E4" s="4">
        <v>0.56000000000000005</v>
      </c>
      <c r="F4" s="14">
        <v>0.75</v>
      </c>
      <c r="G4" s="14">
        <v>0.77</v>
      </c>
      <c r="H4" s="4">
        <v>0.81</v>
      </c>
      <c r="I4" s="14">
        <v>0.73</v>
      </c>
      <c r="J4" s="14">
        <v>0.73</v>
      </c>
      <c r="K4" s="4">
        <v>0.66</v>
      </c>
      <c r="L4" s="14">
        <v>0.67</v>
      </c>
      <c r="M4" s="14">
        <v>0.66</v>
      </c>
      <c r="N4" s="4">
        <v>0.5</v>
      </c>
      <c r="O4" s="14">
        <v>0.68</v>
      </c>
      <c r="P4" s="14">
        <v>0.69</v>
      </c>
      <c r="Q4" s="4">
        <v>0.46</v>
      </c>
      <c r="R4" s="14">
        <v>0.56000000000000005</v>
      </c>
      <c r="S4" s="14">
        <v>0.66</v>
      </c>
      <c r="T4" s="4">
        <v>0.63</v>
      </c>
      <c r="U4" s="14">
        <v>0.62</v>
      </c>
      <c r="V4" s="14">
        <v>0.68</v>
      </c>
      <c r="W4" s="4">
        <v>0.69</v>
      </c>
      <c r="X4" s="14">
        <v>0.51</v>
      </c>
      <c r="Y4" s="14">
        <v>0.67</v>
      </c>
      <c r="Z4" s="4">
        <v>0.59</v>
      </c>
      <c r="AA4" s="14">
        <v>0.51</v>
      </c>
      <c r="AB4" s="14">
        <v>0.67</v>
      </c>
      <c r="AC4" s="4">
        <v>0.60000000000000009</v>
      </c>
      <c r="AD4" s="14">
        <v>0.64</v>
      </c>
      <c r="AE4" s="14">
        <v>0.63</v>
      </c>
      <c r="AF4" s="4">
        <v>0.68</v>
      </c>
      <c r="AG4" s="14">
        <v>0.57000000000000006</v>
      </c>
      <c r="AH4" s="14">
        <v>0.71</v>
      </c>
      <c r="AI4" s="4">
        <v>0.21</v>
      </c>
      <c r="AJ4" s="14">
        <v>0.47</v>
      </c>
      <c r="AK4" s="14">
        <v>0.55000000000000004</v>
      </c>
      <c r="AL4" s="4" t="s">
        <v>22</v>
      </c>
      <c r="AM4" s="14" t="s">
        <v>22</v>
      </c>
      <c r="AN4" s="14" t="s">
        <v>22</v>
      </c>
      <c r="AO4" s="4"/>
      <c r="AP4" s="14"/>
      <c r="AQ4" s="14"/>
      <c r="AR4" s="4">
        <v>0.38</v>
      </c>
      <c r="AS4" s="14">
        <v>0.5</v>
      </c>
      <c r="AT4" s="14">
        <v>0.60000000000000009</v>
      </c>
      <c r="AU4" s="13" t="s">
        <v>20</v>
      </c>
      <c r="AV4" s="12">
        <f>MEDIAN(B4,E4,H4,K4,N4,Q4,T4,W4,Z4,AC4,AF4,AI4,AR4)</f>
        <v>0.60000000000000009</v>
      </c>
      <c r="AW4" s="12">
        <f t="shared" ref="AW4:AX9" si="0">MEDIAN(C4,F4,I4,L4,O4,R4,U4,X4,AA4,AD4,AG4,AJ4,AP4,AS4)</f>
        <v>0.57000000000000006</v>
      </c>
      <c r="AX4" s="12">
        <f t="shared" si="0"/>
        <v>0.67</v>
      </c>
      <c r="AY4" s="12">
        <f>MIN(B4,E4,H4,K4,N4,Q4,T4,W4,Z4,AC4,AF4,AI4,AO4,AR4)</f>
        <v>0.21</v>
      </c>
      <c r="AZ4" s="12">
        <f t="shared" ref="AZ4:BA4" si="1">MIN(C4,F4,I4,L4,O4,R4,U4,X4,AA4,AD4,AG4,AJ4,AP4,AS4)</f>
        <v>0.47</v>
      </c>
      <c r="BA4" s="12">
        <f t="shared" si="1"/>
        <v>0.55000000000000004</v>
      </c>
      <c r="BB4" s="12">
        <f>MAX(B4,E4,H4,K4,N4,Q4,T4,W4,Z4,AC4,AF4,AI4,AO4,AR4)</f>
        <v>0.81</v>
      </c>
      <c r="BC4" s="12">
        <f t="shared" ref="BC4:BD4" si="2">MAX(C4,F4,I4,L4,O4,R4,U4,X4,AA4,AD4,AG4,AJ4,AP4,AS4)</f>
        <v>0.75</v>
      </c>
      <c r="BD4" s="12">
        <f t="shared" si="2"/>
        <v>0.77</v>
      </c>
    </row>
    <row r="5" spans="1:56">
      <c r="A5" s="13" t="s">
        <v>21</v>
      </c>
      <c r="B5" s="4">
        <v>0.73</v>
      </c>
      <c r="C5" s="14">
        <v>0.57999999999999996</v>
      </c>
      <c r="D5" s="14">
        <v>0.73</v>
      </c>
      <c r="E5" s="4">
        <v>0.53</v>
      </c>
      <c r="F5" s="14">
        <v>0.76</v>
      </c>
      <c r="G5" s="14">
        <v>0.68</v>
      </c>
      <c r="H5" s="4">
        <v>0.75</v>
      </c>
      <c r="I5" s="14">
        <v>0.8</v>
      </c>
      <c r="J5" s="14">
        <v>0.72</v>
      </c>
      <c r="K5" s="4">
        <v>0.52</v>
      </c>
      <c r="L5" s="14">
        <v>0.8</v>
      </c>
      <c r="M5" s="14">
        <v>0.74</v>
      </c>
      <c r="N5" s="4">
        <v>0.48</v>
      </c>
      <c r="O5" s="14">
        <v>0.75</v>
      </c>
      <c r="P5" s="14">
        <v>0.7</v>
      </c>
      <c r="Q5" s="4">
        <v>0.64</v>
      </c>
      <c r="R5" s="14">
        <v>0.60000000000000009</v>
      </c>
      <c r="S5" s="14">
        <v>0.73</v>
      </c>
      <c r="T5" s="4">
        <v>0.67</v>
      </c>
      <c r="U5" s="14">
        <v>0.68</v>
      </c>
      <c r="V5" s="14">
        <v>0.69</v>
      </c>
      <c r="W5" s="4">
        <v>0.65</v>
      </c>
      <c r="X5" s="14">
        <v>0.64</v>
      </c>
      <c r="Y5" s="14">
        <v>0.71</v>
      </c>
      <c r="Z5" s="4">
        <v>0.59</v>
      </c>
      <c r="AA5" s="14">
        <v>0.69</v>
      </c>
      <c r="AB5" s="14">
        <v>0.62</v>
      </c>
      <c r="AC5" s="4">
        <v>0.63</v>
      </c>
      <c r="AD5" s="14">
        <v>0.71</v>
      </c>
      <c r="AE5" s="14">
        <v>0.66</v>
      </c>
      <c r="AF5" s="4">
        <v>0.66</v>
      </c>
      <c r="AG5" s="14">
        <v>0.67</v>
      </c>
      <c r="AH5" s="14">
        <v>0.71</v>
      </c>
      <c r="AI5" s="4">
        <v>0.21</v>
      </c>
      <c r="AJ5" s="14">
        <v>0.46</v>
      </c>
      <c r="AK5" s="14">
        <v>0.52</v>
      </c>
      <c r="AL5" s="4" t="s">
        <v>22</v>
      </c>
      <c r="AM5" s="14" t="s">
        <v>22</v>
      </c>
      <c r="AN5" s="14" t="s">
        <v>22</v>
      </c>
      <c r="AO5" s="4"/>
      <c r="AP5" s="14"/>
      <c r="AQ5" s="14"/>
      <c r="AR5" s="4">
        <v>0.43</v>
      </c>
      <c r="AS5" s="14">
        <v>0.45</v>
      </c>
      <c r="AT5" s="14">
        <v>0.65</v>
      </c>
      <c r="AU5" s="13" t="s">
        <v>21</v>
      </c>
      <c r="AV5" s="12">
        <f>MEDIAN(B5,E5,H5,K5,N5,Q5,T5,W5,Z5,AC5,AF5,AI5,AR5)</f>
        <v>0.63</v>
      </c>
      <c r="AW5" s="12">
        <f t="shared" si="0"/>
        <v>0.68</v>
      </c>
      <c r="AX5" s="12">
        <f t="shared" si="0"/>
        <v>0.7</v>
      </c>
      <c r="AY5" s="12">
        <f t="shared" ref="AY5:AY9" si="3">MIN(B5,E5,H5,K5,N5,Q5,T5,W5,Z5,AC5,AF5,AI5,AO5,AR5)</f>
        <v>0.21</v>
      </c>
      <c r="AZ5" s="12">
        <f t="shared" ref="AZ5:AZ9" si="4">MIN(C5,F5,I5,L5,O5,R5,U5,X5,AA5,AD5,AG5,AJ5,AP5,AS5)</f>
        <v>0.45</v>
      </c>
      <c r="BA5" s="12">
        <f t="shared" ref="BA5:BA9" si="5">MIN(D5,G5,J5,M5,P5,S5,V5,Y5,AB5,AE5,AH5,AK5,AQ5,AT5)</f>
        <v>0.52</v>
      </c>
      <c r="BB5" s="12">
        <f t="shared" ref="BB5:BB9" si="6">MAX(B5,E5,H5,K5,N5,Q5,T5,W5,Z5,AC5,AF5,AI5,AO5,AR5)</f>
        <v>0.75</v>
      </c>
      <c r="BC5" s="12">
        <f t="shared" ref="BC5:BC9" si="7">MAX(C5,F5,I5,L5,O5,R5,U5,X5,AA5,AD5,AG5,AJ5,AP5,AS5)</f>
        <v>0.8</v>
      </c>
      <c r="BD5" s="12">
        <f t="shared" ref="BD5:BD9" si="8">MAX(D5,G5,J5,M5,P5,S5,V5,Y5,AB5,AE5,AH5,AK5,AQ5,AT5)</f>
        <v>0.74</v>
      </c>
    </row>
    <row r="6" spans="1:56">
      <c r="A6" s="13" t="s">
        <v>23</v>
      </c>
      <c r="B6" s="4">
        <v>0.7</v>
      </c>
      <c r="C6" s="14">
        <v>0.63</v>
      </c>
      <c r="D6" s="14">
        <v>0.71</v>
      </c>
      <c r="E6" s="4">
        <v>0.49</v>
      </c>
      <c r="F6" s="14">
        <v>0.78</v>
      </c>
      <c r="G6" s="14">
        <v>0.7</v>
      </c>
      <c r="H6" s="4">
        <v>0.76</v>
      </c>
      <c r="I6" s="14">
        <v>0.79</v>
      </c>
      <c r="J6" s="14">
        <v>0.71</v>
      </c>
      <c r="K6" s="4">
        <v>0.5</v>
      </c>
      <c r="L6" s="14">
        <v>0.8</v>
      </c>
      <c r="M6" s="14">
        <v>0.61</v>
      </c>
      <c r="N6" s="4">
        <v>0.49</v>
      </c>
      <c r="O6" s="14">
        <v>0.76</v>
      </c>
      <c r="P6" s="14">
        <v>0.74</v>
      </c>
      <c r="Q6" s="4">
        <v>0.55000000000000004</v>
      </c>
      <c r="R6" s="14">
        <v>0.60000000000000009</v>
      </c>
      <c r="S6" s="14">
        <v>0.75</v>
      </c>
      <c r="T6" s="4">
        <v>0.67</v>
      </c>
      <c r="U6" s="14">
        <v>0.69</v>
      </c>
      <c r="V6" s="14">
        <v>0.7</v>
      </c>
      <c r="W6" s="4">
        <v>0.62</v>
      </c>
      <c r="X6" s="14">
        <v>0.64</v>
      </c>
      <c r="Y6" s="14">
        <v>0.66</v>
      </c>
      <c r="Z6" s="4">
        <v>0.57000000000000006</v>
      </c>
      <c r="AA6" s="14">
        <v>0.7</v>
      </c>
      <c r="AB6" s="14">
        <v>0.64</v>
      </c>
      <c r="AC6" s="4">
        <v>0.60000000000000009</v>
      </c>
      <c r="AD6" s="14">
        <v>0.73</v>
      </c>
      <c r="AE6" s="14">
        <v>0.63</v>
      </c>
      <c r="AF6" s="4">
        <v>0.65</v>
      </c>
      <c r="AG6" s="14">
        <v>0.7</v>
      </c>
      <c r="AH6" s="14">
        <v>0.71</v>
      </c>
      <c r="AI6" s="4">
        <v>0.2</v>
      </c>
      <c r="AJ6" s="14">
        <v>0.45</v>
      </c>
      <c r="AK6" s="14">
        <v>0.54</v>
      </c>
      <c r="AL6" s="4" t="s">
        <v>22</v>
      </c>
      <c r="AM6" s="14" t="s">
        <v>22</v>
      </c>
      <c r="AN6" s="14" t="s">
        <v>22</v>
      </c>
      <c r="AO6" s="4"/>
      <c r="AP6" s="14"/>
      <c r="AQ6" s="14"/>
      <c r="AR6" s="4">
        <v>0.44</v>
      </c>
      <c r="AS6" s="14">
        <v>0.43</v>
      </c>
      <c r="AT6" s="14">
        <v>0.63</v>
      </c>
      <c r="AU6" s="13" t="s">
        <v>23</v>
      </c>
      <c r="AV6" s="12">
        <f t="shared" ref="AV5:AV9" si="9">MEDIAN(B6,E6,H6,K6,N6,Q6,T6,W6,Z6,AC6,AF6,AI6,AO6,AR6)</f>
        <v>0.57000000000000006</v>
      </c>
      <c r="AW6" s="12">
        <f t="shared" si="0"/>
        <v>0.7</v>
      </c>
      <c r="AX6" s="15">
        <f t="shared" si="0"/>
        <v>0.7</v>
      </c>
      <c r="AY6" s="12">
        <f t="shared" si="3"/>
        <v>0.2</v>
      </c>
      <c r="AZ6" s="12">
        <f t="shared" si="4"/>
        <v>0.43</v>
      </c>
      <c r="BA6" s="12">
        <f t="shared" si="5"/>
        <v>0.54</v>
      </c>
      <c r="BB6" s="12">
        <f t="shared" si="6"/>
        <v>0.76</v>
      </c>
      <c r="BC6" s="12">
        <f t="shared" si="7"/>
        <v>0.8</v>
      </c>
      <c r="BD6" s="12">
        <f t="shared" si="8"/>
        <v>0.75</v>
      </c>
    </row>
    <row r="7" spans="1:56">
      <c r="A7" s="13" t="s">
        <v>24</v>
      </c>
      <c r="B7" s="4">
        <v>0.74</v>
      </c>
      <c r="C7" s="5">
        <v>0.49</v>
      </c>
      <c r="D7" s="5">
        <v>0.69</v>
      </c>
      <c r="E7" s="14">
        <v>0.59</v>
      </c>
      <c r="F7" s="5">
        <v>0.77</v>
      </c>
      <c r="G7" s="5">
        <v>0.78</v>
      </c>
      <c r="H7" s="14">
        <v>0.82</v>
      </c>
      <c r="I7" s="5">
        <v>0.73</v>
      </c>
      <c r="J7" s="5">
        <v>0.73</v>
      </c>
      <c r="K7" s="4">
        <v>0.65</v>
      </c>
      <c r="L7" s="5">
        <v>0.68</v>
      </c>
      <c r="M7" s="5">
        <v>0.66</v>
      </c>
      <c r="N7" s="4">
        <v>0.52</v>
      </c>
      <c r="O7" s="5">
        <v>0.66</v>
      </c>
      <c r="P7" s="5">
        <v>0.66</v>
      </c>
      <c r="Q7" s="4">
        <v>0.42</v>
      </c>
      <c r="R7" s="5">
        <v>0.56000000000000005</v>
      </c>
      <c r="S7" s="5">
        <v>0.64</v>
      </c>
      <c r="T7" s="4">
        <v>0.64</v>
      </c>
      <c r="U7" s="5">
        <v>0.62</v>
      </c>
      <c r="V7" s="5">
        <v>0.67</v>
      </c>
      <c r="W7" s="4">
        <v>0.68</v>
      </c>
      <c r="X7" s="5">
        <v>0.48</v>
      </c>
      <c r="Y7" s="5">
        <v>0.65</v>
      </c>
      <c r="Z7" s="4">
        <v>0.61</v>
      </c>
      <c r="AA7" s="5">
        <v>0.5</v>
      </c>
      <c r="AB7" s="5">
        <v>0.64</v>
      </c>
      <c r="AC7" s="4">
        <v>0.61</v>
      </c>
      <c r="AD7" s="5">
        <v>0.63</v>
      </c>
      <c r="AE7" s="5">
        <v>0.61</v>
      </c>
      <c r="AF7" s="4">
        <v>0.68</v>
      </c>
      <c r="AG7" s="5">
        <v>0.54</v>
      </c>
      <c r="AH7" s="5">
        <v>0.66</v>
      </c>
      <c r="AI7" s="4">
        <v>0.2</v>
      </c>
      <c r="AJ7" s="5">
        <v>0.47</v>
      </c>
      <c r="AK7" s="5">
        <v>0.53</v>
      </c>
      <c r="AL7" s="6" t="s">
        <v>22</v>
      </c>
      <c r="AM7" s="7" t="s">
        <v>22</v>
      </c>
      <c r="AN7" s="7" t="s">
        <v>22</v>
      </c>
      <c r="AO7" s="4"/>
      <c r="AR7" s="4">
        <v>0.37</v>
      </c>
      <c r="AS7" s="5">
        <v>0.5</v>
      </c>
      <c r="AT7" s="5">
        <v>0.60000000000000009</v>
      </c>
      <c r="AU7" s="13" t="s">
        <v>24</v>
      </c>
      <c r="AV7" s="12">
        <f>MEDIAN(B7,E7,H7,K7,N7,Q7,T7,W7,Z7,AC7,AF7,AI7,AO7,AR7)</f>
        <v>0.61</v>
      </c>
      <c r="AW7" s="12">
        <f t="shared" si="0"/>
        <v>0.56000000000000005</v>
      </c>
      <c r="AX7" s="12">
        <f t="shared" si="0"/>
        <v>0.66</v>
      </c>
      <c r="AY7" s="12">
        <f t="shared" si="3"/>
        <v>0.2</v>
      </c>
      <c r="AZ7" s="12">
        <f t="shared" si="4"/>
        <v>0.47</v>
      </c>
      <c r="BA7" s="12">
        <f t="shared" si="5"/>
        <v>0.53</v>
      </c>
      <c r="BB7" s="12">
        <f t="shared" si="6"/>
        <v>0.82</v>
      </c>
      <c r="BC7" s="12">
        <f t="shared" si="7"/>
        <v>0.77</v>
      </c>
      <c r="BD7" s="12">
        <f t="shared" si="8"/>
        <v>0.78</v>
      </c>
    </row>
    <row r="8" spans="1:56">
      <c r="A8" s="13" t="s">
        <v>25</v>
      </c>
      <c r="B8" s="4">
        <v>0.84</v>
      </c>
      <c r="C8" s="5">
        <v>0.72</v>
      </c>
      <c r="D8" s="5">
        <v>0.82</v>
      </c>
      <c r="E8" s="14">
        <v>0.82</v>
      </c>
      <c r="F8" s="5">
        <v>0.89</v>
      </c>
      <c r="G8" s="5">
        <v>0.92</v>
      </c>
      <c r="H8" s="14">
        <v>0.93</v>
      </c>
      <c r="I8" s="5">
        <v>0.86</v>
      </c>
      <c r="J8" s="5">
        <v>0.85</v>
      </c>
      <c r="K8" s="4">
        <v>0.84</v>
      </c>
      <c r="L8" s="5">
        <v>0.9</v>
      </c>
      <c r="M8" s="5">
        <v>0.83</v>
      </c>
      <c r="N8" s="4">
        <v>0.73</v>
      </c>
      <c r="O8" s="5">
        <v>0.88</v>
      </c>
      <c r="P8" s="5">
        <v>0.84</v>
      </c>
      <c r="Q8" s="4">
        <v>0.32</v>
      </c>
      <c r="R8" s="5">
        <v>0.86</v>
      </c>
      <c r="S8" s="5">
        <v>0.72</v>
      </c>
      <c r="T8" s="4">
        <v>0.85</v>
      </c>
      <c r="U8" s="5">
        <v>0.83</v>
      </c>
      <c r="V8" s="5">
        <v>0.9</v>
      </c>
      <c r="W8" s="4">
        <v>0.83</v>
      </c>
      <c r="X8" s="5">
        <v>0.77</v>
      </c>
      <c r="Y8" s="5">
        <v>0.74</v>
      </c>
      <c r="Z8" s="4">
        <v>0.91</v>
      </c>
      <c r="AA8" s="5">
        <v>0.60000000000000009</v>
      </c>
      <c r="AB8" s="5">
        <v>0.88</v>
      </c>
      <c r="AC8" s="4">
        <v>0.88</v>
      </c>
      <c r="AD8" s="5">
        <v>0.89</v>
      </c>
      <c r="AE8" s="5">
        <v>0.8</v>
      </c>
      <c r="AF8" s="4">
        <v>0.73</v>
      </c>
      <c r="AG8" s="5">
        <v>0.83</v>
      </c>
      <c r="AH8" s="5">
        <v>0.87</v>
      </c>
      <c r="AI8" s="4">
        <v>0.46</v>
      </c>
      <c r="AJ8" s="5">
        <v>0.45</v>
      </c>
      <c r="AK8" s="5">
        <v>0.79</v>
      </c>
      <c r="AL8" s="6" t="s">
        <v>22</v>
      </c>
      <c r="AM8" s="7" t="s">
        <v>22</v>
      </c>
      <c r="AN8" s="7" t="s">
        <v>22</v>
      </c>
      <c r="AO8" s="4"/>
      <c r="AR8" s="4">
        <v>0.67</v>
      </c>
      <c r="AS8" s="5">
        <v>0.68</v>
      </c>
      <c r="AT8" s="5">
        <v>0.76</v>
      </c>
      <c r="AU8" s="13" t="s">
        <v>25</v>
      </c>
      <c r="AV8" s="12">
        <f t="shared" si="9"/>
        <v>0.83</v>
      </c>
      <c r="AW8" s="12">
        <f t="shared" si="0"/>
        <v>0.83</v>
      </c>
      <c r="AX8" s="12">
        <f t="shared" si="0"/>
        <v>0.83</v>
      </c>
      <c r="AY8" s="12">
        <f t="shared" si="3"/>
        <v>0.32</v>
      </c>
      <c r="AZ8" s="12">
        <f t="shared" si="4"/>
        <v>0.45</v>
      </c>
      <c r="BA8" s="12">
        <f t="shared" si="5"/>
        <v>0.72</v>
      </c>
      <c r="BB8" s="12">
        <f t="shared" si="6"/>
        <v>0.93</v>
      </c>
      <c r="BC8" s="12">
        <f t="shared" si="7"/>
        <v>0.9</v>
      </c>
      <c r="BD8" s="12">
        <f t="shared" si="8"/>
        <v>0.92</v>
      </c>
    </row>
    <row r="9" spans="1:56">
      <c r="A9" s="13" t="s">
        <v>26</v>
      </c>
      <c r="B9" s="4">
        <v>0.85</v>
      </c>
      <c r="C9" s="5">
        <v>0.71</v>
      </c>
      <c r="D9" s="5">
        <v>0.82</v>
      </c>
      <c r="E9" s="14">
        <v>0.8</v>
      </c>
      <c r="F9" s="5">
        <v>0.89</v>
      </c>
      <c r="G9" s="5">
        <v>0.92</v>
      </c>
      <c r="H9" s="14">
        <v>0.95</v>
      </c>
      <c r="I9" s="5">
        <v>0.87</v>
      </c>
      <c r="J9" s="5">
        <v>0.84</v>
      </c>
      <c r="K9" s="4">
        <v>0.77</v>
      </c>
      <c r="L9" s="5">
        <v>0.89</v>
      </c>
      <c r="M9" s="5">
        <v>0.81</v>
      </c>
      <c r="N9" s="4">
        <v>0.72</v>
      </c>
      <c r="O9" s="5">
        <v>0.87</v>
      </c>
      <c r="P9" s="5">
        <v>0.82</v>
      </c>
      <c r="Q9" s="4">
        <v>0.48</v>
      </c>
      <c r="R9" s="5">
        <v>0.86</v>
      </c>
      <c r="S9" s="5">
        <v>0.74</v>
      </c>
      <c r="T9" s="4">
        <v>0.9</v>
      </c>
      <c r="U9" s="5">
        <v>0.83</v>
      </c>
      <c r="V9" s="5">
        <v>0.88</v>
      </c>
      <c r="W9" s="4">
        <v>0.79</v>
      </c>
      <c r="X9" s="5">
        <v>0.78</v>
      </c>
      <c r="Y9" s="5">
        <v>0.74</v>
      </c>
      <c r="Z9" s="4">
        <v>0.85</v>
      </c>
      <c r="AA9" s="5">
        <v>0.62</v>
      </c>
      <c r="AB9" s="5">
        <v>0.86</v>
      </c>
      <c r="AC9" s="4">
        <v>0.84</v>
      </c>
      <c r="AD9" s="5">
        <v>0.87</v>
      </c>
      <c r="AE9" s="5">
        <v>0.75</v>
      </c>
      <c r="AF9" s="4">
        <v>0.75</v>
      </c>
      <c r="AG9" s="5">
        <v>0.81</v>
      </c>
      <c r="AH9" s="5">
        <v>0.83</v>
      </c>
      <c r="AI9" s="4">
        <v>0.36</v>
      </c>
      <c r="AJ9" s="5">
        <v>0.42</v>
      </c>
      <c r="AK9" s="5">
        <v>0.69</v>
      </c>
      <c r="AL9" s="6" t="s">
        <v>22</v>
      </c>
      <c r="AM9" s="7" t="s">
        <v>22</v>
      </c>
      <c r="AN9" s="7" t="s">
        <v>22</v>
      </c>
      <c r="AO9" s="4"/>
      <c r="AR9" s="4">
        <v>0.67</v>
      </c>
      <c r="AS9" s="5">
        <v>0.66</v>
      </c>
      <c r="AT9" s="5">
        <v>0.73</v>
      </c>
      <c r="AU9" s="13" t="s">
        <v>26</v>
      </c>
      <c r="AV9" s="12">
        <f t="shared" si="9"/>
        <v>0.79</v>
      </c>
      <c r="AW9" s="12">
        <f t="shared" si="0"/>
        <v>0.83</v>
      </c>
      <c r="AX9" s="12">
        <f t="shared" si="0"/>
        <v>0.82</v>
      </c>
      <c r="AY9" s="12">
        <f t="shared" si="3"/>
        <v>0.36</v>
      </c>
      <c r="AZ9" s="12">
        <f t="shared" si="4"/>
        <v>0.42</v>
      </c>
      <c r="BA9" s="12">
        <f t="shared" si="5"/>
        <v>0.69</v>
      </c>
      <c r="BB9" s="12">
        <f t="shared" si="6"/>
        <v>0.95</v>
      </c>
      <c r="BC9" s="12">
        <f t="shared" si="7"/>
        <v>0.89</v>
      </c>
      <c r="BD9" s="12">
        <f t="shared" si="8"/>
        <v>0.92</v>
      </c>
    </row>
    <row r="10" spans="1:56">
      <c r="A10" s="13" t="s">
        <v>28</v>
      </c>
      <c r="B10" s="12">
        <f>AVERAGE(B4:B9)</f>
        <v>0.7616666666666666</v>
      </c>
      <c r="C10" s="12">
        <f t="shared" ref="C10:AT10" si="10">AVERAGE(C4:C9)</f>
        <v>0.60166666666666657</v>
      </c>
      <c r="D10" s="12">
        <f t="shared" si="10"/>
        <v>0.74333333333333329</v>
      </c>
      <c r="E10" s="12">
        <f t="shared" si="10"/>
        <v>0.63166666666666671</v>
      </c>
      <c r="F10" s="12">
        <f t="shared" si="10"/>
        <v>0.80666666666666664</v>
      </c>
      <c r="G10" s="12">
        <f t="shared" si="10"/>
        <v>0.79500000000000004</v>
      </c>
      <c r="H10" s="12">
        <f t="shared" si="10"/>
        <v>0.83666666666666678</v>
      </c>
      <c r="I10" s="12">
        <f t="shared" si="10"/>
        <v>0.79666666666666675</v>
      </c>
      <c r="J10" s="12">
        <f t="shared" si="10"/>
        <v>0.76333333333333331</v>
      </c>
      <c r="K10" s="12">
        <f t="shared" si="10"/>
        <v>0.65666666666666662</v>
      </c>
      <c r="L10" s="12">
        <f t="shared" si="10"/>
        <v>0.79</v>
      </c>
      <c r="M10" s="12">
        <f t="shared" si="10"/>
        <v>0.71833333333333338</v>
      </c>
      <c r="N10" s="12">
        <f t="shared" si="10"/>
        <v>0.57333333333333325</v>
      </c>
      <c r="O10" s="12">
        <f t="shared" si="10"/>
        <v>0.76666666666666672</v>
      </c>
      <c r="P10" s="12">
        <f t="shared" si="10"/>
        <v>0.7416666666666667</v>
      </c>
      <c r="Q10" s="12">
        <f t="shared" si="10"/>
        <v>0.47833333333333333</v>
      </c>
      <c r="R10" s="12">
        <f t="shared" si="10"/>
        <v>0.67333333333333334</v>
      </c>
      <c r="S10" s="12">
        <f t="shared" si="10"/>
        <v>0.70666666666666667</v>
      </c>
      <c r="T10" s="12">
        <f t="shared" si="10"/>
        <v>0.72666666666666668</v>
      </c>
      <c r="U10" s="12">
        <f t="shared" si="10"/>
        <v>0.71166666666666656</v>
      </c>
      <c r="V10" s="12">
        <f t="shared" si="10"/>
        <v>0.75333333333333341</v>
      </c>
      <c r="W10" s="12">
        <f t="shared" si="10"/>
        <v>0.71</v>
      </c>
      <c r="X10" s="12">
        <f t="shared" si="10"/>
        <v>0.63666666666666671</v>
      </c>
      <c r="Y10" s="12">
        <f t="shared" si="10"/>
        <v>0.69499999999999995</v>
      </c>
      <c r="Z10" s="12">
        <f t="shared" si="10"/>
        <v>0.68666666666666665</v>
      </c>
      <c r="AA10" s="12">
        <f t="shared" si="10"/>
        <v>0.60333333333333339</v>
      </c>
      <c r="AB10" s="12">
        <f t="shared" si="10"/>
        <v>0.71833333333333338</v>
      </c>
      <c r="AC10" s="12">
        <f t="shared" si="10"/>
        <v>0.69333333333333336</v>
      </c>
      <c r="AD10" s="12">
        <f t="shared" si="10"/>
        <v>0.745</v>
      </c>
      <c r="AE10" s="12">
        <f t="shared" si="10"/>
        <v>0.68</v>
      </c>
      <c r="AF10" s="12">
        <f t="shared" si="10"/>
        <v>0.69166666666666676</v>
      </c>
      <c r="AG10" s="12">
        <f t="shared" si="10"/>
        <v>0.68666666666666687</v>
      </c>
      <c r="AH10" s="12">
        <f t="shared" si="10"/>
        <v>0.74833333333333341</v>
      </c>
      <c r="AI10" s="12">
        <f t="shared" si="10"/>
        <v>0.27333333333333337</v>
      </c>
      <c r="AJ10" s="12">
        <f t="shared" si="10"/>
        <v>0.45333333333333331</v>
      </c>
      <c r="AK10" s="12">
        <f t="shared" si="10"/>
        <v>0.60333333333333339</v>
      </c>
      <c r="AL10" s="12" t="e">
        <f t="shared" si="10"/>
        <v>#DIV/0!</v>
      </c>
      <c r="AM10" s="12" t="e">
        <f t="shared" si="10"/>
        <v>#DIV/0!</v>
      </c>
      <c r="AN10" s="12" t="e">
        <f t="shared" si="10"/>
        <v>#DIV/0!</v>
      </c>
      <c r="AO10" s="12"/>
      <c r="AP10" s="12"/>
      <c r="AQ10" s="12"/>
      <c r="AR10" s="12">
        <f t="shared" si="10"/>
        <v>0.49333333333333335</v>
      </c>
      <c r="AS10" s="12">
        <f t="shared" si="10"/>
        <v>0.53666666666666674</v>
      </c>
      <c r="AT10" s="12">
        <f t="shared" si="10"/>
        <v>0.66166666666666674</v>
      </c>
      <c r="AV10" s="12"/>
      <c r="AW10" s="12"/>
      <c r="AX10" s="12"/>
      <c r="AY10" s="12"/>
      <c r="AZ10" s="12"/>
      <c r="BA10" s="12"/>
      <c r="BB10" s="12"/>
      <c r="BC10" s="12"/>
      <c r="BD10" s="12"/>
    </row>
    <row r="11" spans="1:56">
      <c r="A11" s="13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V11" s="12"/>
      <c r="AW11" s="12"/>
      <c r="AX11" s="12"/>
      <c r="AY11" s="12"/>
      <c r="AZ11" s="12"/>
      <c r="BA11" s="12"/>
      <c r="BB11" s="12"/>
      <c r="BC11" s="12"/>
      <c r="BD11" s="12"/>
    </row>
    <row r="12" spans="1:56">
      <c r="A12" s="13"/>
      <c r="B12" s="12" t="s">
        <v>32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V12" s="12"/>
      <c r="AW12" s="12"/>
      <c r="AX12" s="12"/>
      <c r="AY12" s="12"/>
      <c r="AZ12" s="12"/>
      <c r="BA12" s="12"/>
      <c r="BB12" s="12"/>
      <c r="BC12" s="12"/>
      <c r="BD12" s="12"/>
    </row>
    <row r="13" spans="1:56">
      <c r="AV13" s="12"/>
      <c r="AW13" s="12"/>
      <c r="AX13" s="12"/>
      <c r="AY13" s="12"/>
      <c r="AZ13" s="12"/>
      <c r="BA13" s="12"/>
      <c r="BB13" s="12"/>
      <c r="BC13" s="12"/>
      <c r="BD13" s="12"/>
    </row>
    <row r="14" spans="1:56" ht="17">
      <c r="A14" s="1" t="s">
        <v>27</v>
      </c>
      <c r="B14" s="11" t="s">
        <v>1</v>
      </c>
      <c r="C14" s="11"/>
      <c r="D14" s="11"/>
      <c r="E14" s="11" t="s">
        <v>2</v>
      </c>
      <c r="F14" s="11"/>
      <c r="G14" s="11"/>
      <c r="H14" s="11" t="s">
        <v>3</v>
      </c>
      <c r="I14" s="11"/>
      <c r="J14" s="11"/>
      <c r="K14" s="11" t="s">
        <v>4</v>
      </c>
      <c r="L14" s="11" t="s">
        <v>4</v>
      </c>
      <c r="M14" s="11"/>
      <c r="N14" s="11" t="s">
        <v>5</v>
      </c>
      <c r="O14" s="11"/>
      <c r="P14" s="11"/>
      <c r="Q14" s="11" t="s">
        <v>6</v>
      </c>
      <c r="R14" s="11"/>
      <c r="S14" s="11"/>
      <c r="T14" s="11" t="s">
        <v>7</v>
      </c>
      <c r="U14" s="11" t="s">
        <v>7</v>
      </c>
      <c r="V14" s="11"/>
      <c r="W14" s="11" t="s">
        <v>8</v>
      </c>
      <c r="X14" s="11" t="s">
        <v>8</v>
      </c>
      <c r="Y14" s="11"/>
      <c r="Z14" s="11" t="s">
        <v>9</v>
      </c>
      <c r="AA14" s="11" t="s">
        <v>10</v>
      </c>
      <c r="AB14" s="11"/>
      <c r="AC14" s="11" t="s">
        <v>11</v>
      </c>
      <c r="AD14" s="11" t="s">
        <v>11</v>
      </c>
      <c r="AE14" s="11"/>
      <c r="AF14" s="11" t="s">
        <v>12</v>
      </c>
      <c r="AG14" s="11" t="s">
        <v>12</v>
      </c>
      <c r="AH14" s="11"/>
      <c r="AI14" s="11" t="s">
        <v>13</v>
      </c>
      <c r="AJ14" s="11" t="s">
        <v>13</v>
      </c>
      <c r="AK14" s="11"/>
      <c r="AL14" s="11" t="s">
        <v>14</v>
      </c>
      <c r="AM14" s="11" t="s">
        <v>14</v>
      </c>
      <c r="AN14" s="11"/>
      <c r="AO14" s="11" t="s">
        <v>15</v>
      </c>
      <c r="AP14" s="11"/>
      <c r="AQ14" s="11"/>
      <c r="AR14" s="11" t="s">
        <v>16</v>
      </c>
      <c r="AS14" s="11"/>
      <c r="AT14" s="11"/>
      <c r="AV14" s="12"/>
      <c r="AW14" s="12"/>
      <c r="AX14" s="12"/>
      <c r="AY14" s="12"/>
      <c r="AZ14" s="12"/>
      <c r="BA14" s="12"/>
      <c r="BB14" s="12"/>
      <c r="BC14" s="12"/>
      <c r="BD14" s="12"/>
    </row>
    <row r="15" spans="1:56"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V15" s="12" t="s">
        <v>31</v>
      </c>
      <c r="AW15" s="12"/>
      <c r="AX15" s="12"/>
      <c r="AY15" s="12" t="s">
        <v>29</v>
      </c>
      <c r="AZ15" s="12"/>
      <c r="BA15" s="12"/>
      <c r="BB15" s="12" t="s">
        <v>30</v>
      </c>
      <c r="BC15" s="12"/>
      <c r="BD15" s="12"/>
    </row>
    <row r="16" spans="1:56">
      <c r="A16" s="3"/>
      <c r="B16" s="2" t="s">
        <v>17</v>
      </c>
      <c r="C16" s="3" t="s">
        <v>18</v>
      </c>
      <c r="D16" s="3" t="s">
        <v>19</v>
      </c>
      <c r="E16" s="2" t="s">
        <v>17</v>
      </c>
      <c r="F16" s="3" t="s">
        <v>18</v>
      </c>
      <c r="G16" s="3" t="s">
        <v>19</v>
      </c>
      <c r="H16" s="2" t="s">
        <v>17</v>
      </c>
      <c r="I16" s="3" t="s">
        <v>18</v>
      </c>
      <c r="J16" s="3" t="s">
        <v>19</v>
      </c>
      <c r="K16" s="2" t="s">
        <v>17</v>
      </c>
      <c r="L16" s="3" t="s">
        <v>18</v>
      </c>
      <c r="M16" s="3" t="s">
        <v>19</v>
      </c>
      <c r="N16" s="2" t="s">
        <v>17</v>
      </c>
      <c r="O16" s="3" t="s">
        <v>18</v>
      </c>
      <c r="P16" s="3" t="s">
        <v>19</v>
      </c>
      <c r="Q16" s="2" t="s">
        <v>17</v>
      </c>
      <c r="R16" s="3" t="s">
        <v>18</v>
      </c>
      <c r="S16" s="3" t="s">
        <v>19</v>
      </c>
      <c r="T16" s="2" t="s">
        <v>17</v>
      </c>
      <c r="U16" s="3" t="s">
        <v>18</v>
      </c>
      <c r="V16" s="3" t="s">
        <v>19</v>
      </c>
      <c r="W16" s="2" t="s">
        <v>17</v>
      </c>
      <c r="X16" s="3" t="s">
        <v>18</v>
      </c>
      <c r="Y16" s="3" t="s">
        <v>19</v>
      </c>
      <c r="Z16" s="2" t="s">
        <v>17</v>
      </c>
      <c r="AA16" s="3" t="s">
        <v>18</v>
      </c>
      <c r="AB16" s="3" t="s">
        <v>19</v>
      </c>
      <c r="AC16" s="2" t="s">
        <v>17</v>
      </c>
      <c r="AD16" s="3" t="s">
        <v>18</v>
      </c>
      <c r="AE16" s="3" t="s">
        <v>19</v>
      </c>
      <c r="AF16" s="2" t="s">
        <v>17</v>
      </c>
      <c r="AG16" s="3" t="s">
        <v>18</v>
      </c>
      <c r="AH16" s="3" t="s">
        <v>19</v>
      </c>
      <c r="AI16" s="2" t="s">
        <v>17</v>
      </c>
      <c r="AJ16" s="3" t="s">
        <v>18</v>
      </c>
      <c r="AK16" s="3" t="s">
        <v>19</v>
      </c>
      <c r="AL16" s="2" t="s">
        <v>17</v>
      </c>
      <c r="AM16" s="3" t="s">
        <v>18</v>
      </c>
      <c r="AN16" s="3" t="s">
        <v>19</v>
      </c>
      <c r="AO16" s="2" t="s">
        <v>17</v>
      </c>
      <c r="AP16" s="3" t="s">
        <v>18</v>
      </c>
      <c r="AQ16" s="3" t="s">
        <v>19</v>
      </c>
      <c r="AR16" s="2" t="s">
        <v>17</v>
      </c>
      <c r="AS16" s="3" t="s">
        <v>18</v>
      </c>
      <c r="AT16" s="3" t="s">
        <v>19</v>
      </c>
      <c r="AV16" s="8" t="s">
        <v>17</v>
      </c>
      <c r="AW16" s="9" t="s">
        <v>18</v>
      </c>
      <c r="AX16" s="9" t="s">
        <v>19</v>
      </c>
      <c r="AY16" s="8" t="s">
        <v>17</v>
      </c>
      <c r="AZ16" s="9" t="s">
        <v>18</v>
      </c>
      <c r="BA16" s="9" t="s">
        <v>19</v>
      </c>
      <c r="BB16" s="8" t="s">
        <v>17</v>
      </c>
      <c r="BC16" s="9" t="s">
        <v>18</v>
      </c>
      <c r="BD16" s="9" t="s">
        <v>19</v>
      </c>
    </row>
    <row r="17" spans="1:56">
      <c r="A17" s="13" t="s">
        <v>20</v>
      </c>
      <c r="B17" s="4">
        <v>22.35</v>
      </c>
      <c r="C17" s="14">
        <v>5.08</v>
      </c>
      <c r="D17" s="14">
        <v>8.93</v>
      </c>
      <c r="E17" s="4">
        <v>24.04</v>
      </c>
      <c r="F17" s="14">
        <v>6.4</v>
      </c>
      <c r="G17" s="14">
        <v>11.7</v>
      </c>
      <c r="H17" s="4">
        <v>18.100000000000001</v>
      </c>
      <c r="I17" s="14">
        <v>5.5</v>
      </c>
      <c r="J17" s="14">
        <v>11.44</v>
      </c>
      <c r="K17" s="4">
        <v>12.4</v>
      </c>
      <c r="L17" s="14">
        <v>4.5600000000000005</v>
      </c>
      <c r="M17" s="14">
        <v>6.58</v>
      </c>
      <c r="N17" s="4">
        <v>18.010000000000002</v>
      </c>
      <c r="O17" s="14">
        <v>7.82</v>
      </c>
      <c r="P17" s="14">
        <v>9.6999999999999993</v>
      </c>
      <c r="Q17" s="4">
        <v>13.01</v>
      </c>
      <c r="R17" s="14">
        <v>1.57</v>
      </c>
      <c r="S17" s="14">
        <v>4.6399999999999997</v>
      </c>
      <c r="T17" s="4">
        <v>22</v>
      </c>
      <c r="U17" s="14">
        <v>3.35</v>
      </c>
      <c r="V17" s="14">
        <v>7.85</v>
      </c>
      <c r="W17" s="4">
        <v>11.6</v>
      </c>
      <c r="X17" s="14">
        <v>1.94</v>
      </c>
      <c r="Y17" s="14">
        <v>5.58</v>
      </c>
      <c r="Z17" s="4">
        <v>8.98</v>
      </c>
      <c r="AA17" s="14">
        <v>1.38</v>
      </c>
      <c r="AB17" s="14">
        <v>3.88</v>
      </c>
      <c r="AC17" s="4">
        <v>17.96</v>
      </c>
      <c r="AD17" s="14">
        <v>4.25</v>
      </c>
      <c r="AE17" s="14">
        <v>9.43</v>
      </c>
      <c r="AF17" s="4">
        <v>14.87</v>
      </c>
      <c r="AG17" s="14">
        <v>4.1100000000000003</v>
      </c>
      <c r="AH17" s="14">
        <v>7.25</v>
      </c>
      <c r="AI17" s="4">
        <v>6.33</v>
      </c>
      <c r="AJ17" s="14">
        <v>3.17</v>
      </c>
      <c r="AK17" s="14">
        <v>5.68</v>
      </c>
      <c r="AL17" s="6" t="s">
        <v>22</v>
      </c>
      <c r="AM17" s="7" t="s">
        <v>22</v>
      </c>
      <c r="AN17" s="7" t="s">
        <v>22</v>
      </c>
      <c r="AO17" s="4"/>
      <c r="AP17" s="14"/>
      <c r="AQ17" s="14"/>
      <c r="AR17" s="4">
        <v>15.17</v>
      </c>
      <c r="AS17" s="14">
        <v>1.51</v>
      </c>
      <c r="AT17" s="14">
        <v>5.44</v>
      </c>
      <c r="AU17" s="13" t="s">
        <v>20</v>
      </c>
      <c r="AV17" s="12">
        <f>MEDIAN(B17,E17,H17,K17,N17,Q17,T17,W17,Z17,AC17,AF17,AI17,AO17,AR17)</f>
        <v>15.17</v>
      </c>
      <c r="AW17" s="10">
        <f t="shared" ref="AW17:AX22" si="11">MEDIAN(C17,F17,I17,L17,O17,R17,U17,X17,AA17,AD17,AG17,AJ17,AP17,AS17)</f>
        <v>4.1100000000000003</v>
      </c>
      <c r="AX17" s="10">
        <f t="shared" si="11"/>
        <v>7.25</v>
      </c>
      <c r="AY17" s="12">
        <f>MIN(B17,E17,H17,K17,N17,Q17,T17,W17,Z17,AC17,AF17,AI17,AO17,AR17)</f>
        <v>6.33</v>
      </c>
      <c r="AZ17" s="12">
        <f t="shared" ref="AZ17:BA22" si="12">MIN(C17,F17,I17,L17,O17,R17,U17,X17,AA17,AD17,AG17,AJ17,AP17,AS17)</f>
        <v>1.38</v>
      </c>
      <c r="BA17" s="12">
        <f t="shared" si="12"/>
        <v>3.88</v>
      </c>
      <c r="BB17" s="12">
        <f t="shared" ref="BB17:BB22" si="13">MAX(B17,E17,H17,K17,N17,Q17,T17,W17,Z17,AC17,AF17,AI17,AO17,AR17)</f>
        <v>24.04</v>
      </c>
      <c r="BC17" s="12">
        <f t="shared" ref="BC17:BD22" si="14">MAX(C17,F17,I17,L17,O17,R17,U17,X17,AA17,AD17,AG17,AJ17,AP17,AS17)</f>
        <v>7.82</v>
      </c>
      <c r="BD17" s="12">
        <f t="shared" si="14"/>
        <v>11.7</v>
      </c>
    </row>
    <row r="18" spans="1:56">
      <c r="A18" s="13" t="s">
        <v>21</v>
      </c>
      <c r="B18" s="4">
        <v>21.27</v>
      </c>
      <c r="C18" s="14">
        <v>3.86</v>
      </c>
      <c r="D18" s="14">
        <v>9.0299999999999994</v>
      </c>
      <c r="E18" s="4">
        <v>37.97</v>
      </c>
      <c r="F18" s="14">
        <v>6.43</v>
      </c>
      <c r="G18" s="14">
        <v>18.899999999999999</v>
      </c>
      <c r="H18" s="4">
        <v>32.15</v>
      </c>
      <c r="I18" s="14">
        <v>5.62</v>
      </c>
      <c r="J18" s="14">
        <v>15.48</v>
      </c>
      <c r="K18" s="4">
        <v>24.89</v>
      </c>
      <c r="L18" s="14">
        <v>6.3</v>
      </c>
      <c r="M18" s="14">
        <v>16.91</v>
      </c>
      <c r="N18" s="4">
        <v>31.78</v>
      </c>
      <c r="O18" s="14">
        <v>10.64</v>
      </c>
      <c r="P18" s="14">
        <v>22.45</v>
      </c>
      <c r="Q18" s="4">
        <v>12.57</v>
      </c>
      <c r="R18" s="14">
        <v>1.91</v>
      </c>
      <c r="S18" s="14">
        <v>6.32</v>
      </c>
      <c r="T18" s="4">
        <v>22.41</v>
      </c>
      <c r="U18" s="14">
        <v>2.8</v>
      </c>
      <c r="V18" s="14">
        <v>8.16</v>
      </c>
      <c r="W18" s="4">
        <v>18.170000000000002</v>
      </c>
      <c r="X18" s="14">
        <v>1.33</v>
      </c>
      <c r="Y18" s="14">
        <v>5.54</v>
      </c>
      <c r="Z18" s="4">
        <v>9.1999999999999993</v>
      </c>
      <c r="AA18" s="14">
        <v>1.36</v>
      </c>
      <c r="AB18" s="14">
        <v>4.53</v>
      </c>
      <c r="AC18" s="4">
        <v>23.45</v>
      </c>
      <c r="AD18" s="14">
        <v>3.92</v>
      </c>
      <c r="AE18" s="14">
        <v>12.63</v>
      </c>
      <c r="AF18" s="4">
        <v>24.19</v>
      </c>
      <c r="AG18" s="14">
        <v>3.74</v>
      </c>
      <c r="AH18" s="14">
        <v>10</v>
      </c>
      <c r="AI18" s="4">
        <v>14.47</v>
      </c>
      <c r="AJ18" s="14">
        <v>3.12</v>
      </c>
      <c r="AK18" s="14">
        <v>14.39</v>
      </c>
      <c r="AL18" s="6" t="s">
        <v>22</v>
      </c>
      <c r="AM18" s="7" t="s">
        <v>22</v>
      </c>
      <c r="AN18" s="7" t="s">
        <v>22</v>
      </c>
      <c r="AO18" s="4"/>
      <c r="AP18" s="14"/>
      <c r="AQ18" s="14"/>
      <c r="AR18" s="4">
        <v>12.32</v>
      </c>
      <c r="AS18" s="14">
        <v>1.17</v>
      </c>
      <c r="AT18" s="14">
        <v>4.3899999999999997</v>
      </c>
      <c r="AU18" s="13" t="s">
        <v>21</v>
      </c>
      <c r="AV18" s="12">
        <f t="shared" ref="AV18:AV22" si="15">MEDIAN(B18,E18,H18,K18,N18,Q18,T18,W18,Z18,AC18,AF18,AI18,AO18,AR18)</f>
        <v>22.41</v>
      </c>
      <c r="AW18" s="10">
        <f t="shared" si="11"/>
        <v>3.74</v>
      </c>
      <c r="AX18" s="10">
        <f t="shared" si="11"/>
        <v>10</v>
      </c>
      <c r="AY18" s="12">
        <f t="shared" ref="AY18:AY22" si="16">MIN(B18,E18,H18,K18,N18,Q18,T18,W18,Z18,AC18,AF18,AI18,AO18,AR18)</f>
        <v>9.1999999999999993</v>
      </c>
      <c r="AZ18" s="12">
        <f t="shared" si="12"/>
        <v>1.17</v>
      </c>
      <c r="BA18" s="12">
        <f t="shared" si="12"/>
        <v>4.3899999999999997</v>
      </c>
      <c r="BB18" s="12">
        <f t="shared" si="13"/>
        <v>37.97</v>
      </c>
      <c r="BC18" s="12">
        <f t="shared" si="14"/>
        <v>10.64</v>
      </c>
      <c r="BD18" s="12">
        <f t="shared" si="14"/>
        <v>22.45</v>
      </c>
    </row>
    <row r="19" spans="1:56">
      <c r="A19" s="13" t="s">
        <v>23</v>
      </c>
      <c r="B19" s="4">
        <v>22.8</v>
      </c>
      <c r="C19" s="14">
        <v>4.0199999999999996</v>
      </c>
      <c r="D19" s="14">
        <v>8.61</v>
      </c>
      <c r="E19" s="4">
        <v>40.04</v>
      </c>
      <c r="F19" s="14">
        <v>6.27</v>
      </c>
      <c r="G19" s="14">
        <v>18.28</v>
      </c>
      <c r="H19" s="4">
        <v>32.54</v>
      </c>
      <c r="I19" s="14">
        <v>5.74</v>
      </c>
      <c r="J19" s="14">
        <v>15.72</v>
      </c>
      <c r="K19" s="4">
        <v>30.23</v>
      </c>
      <c r="L19" s="14">
        <v>6.52</v>
      </c>
      <c r="M19" s="14">
        <v>16.559999999999999</v>
      </c>
      <c r="N19" s="4">
        <v>35.76</v>
      </c>
      <c r="O19" s="14">
        <v>11.14</v>
      </c>
      <c r="P19" s="14">
        <v>23.54</v>
      </c>
      <c r="Q19" s="4">
        <v>14.14</v>
      </c>
      <c r="R19" s="14">
        <v>1.9300000000000002</v>
      </c>
      <c r="S19" s="14">
        <v>5.88</v>
      </c>
      <c r="T19" s="4">
        <v>23.17</v>
      </c>
      <c r="U19" s="14">
        <v>2.86</v>
      </c>
      <c r="V19" s="14">
        <v>8.2200000000000006</v>
      </c>
      <c r="W19" s="4">
        <v>19.55</v>
      </c>
      <c r="X19" s="14">
        <v>1.33</v>
      </c>
      <c r="Y19" s="14">
        <v>6.43</v>
      </c>
      <c r="Z19" s="4">
        <v>9.58</v>
      </c>
      <c r="AA19" s="14">
        <v>1.31</v>
      </c>
      <c r="AB19" s="14">
        <v>4.68</v>
      </c>
      <c r="AC19" s="4">
        <v>26.8</v>
      </c>
      <c r="AD19" s="14">
        <v>3.82</v>
      </c>
      <c r="AE19" s="14">
        <v>12.69</v>
      </c>
      <c r="AF19" s="4">
        <v>24.11</v>
      </c>
      <c r="AG19" s="14">
        <v>3.64</v>
      </c>
      <c r="AH19" s="14">
        <v>9.65</v>
      </c>
      <c r="AI19" s="4">
        <v>13.45</v>
      </c>
      <c r="AJ19" s="14">
        <v>3.15</v>
      </c>
      <c r="AK19" s="14">
        <v>13.4</v>
      </c>
      <c r="AL19" s="6" t="s">
        <v>22</v>
      </c>
      <c r="AM19" s="7" t="s">
        <v>22</v>
      </c>
      <c r="AN19" s="7" t="s">
        <v>22</v>
      </c>
      <c r="AO19" s="4"/>
      <c r="AP19" s="14"/>
      <c r="AQ19" s="14"/>
      <c r="AR19" s="4">
        <v>12.22</v>
      </c>
      <c r="AS19" s="14">
        <v>1.18</v>
      </c>
      <c r="AT19" s="14">
        <v>4.54</v>
      </c>
      <c r="AU19" s="13" t="s">
        <v>23</v>
      </c>
      <c r="AV19" s="12">
        <f t="shared" si="15"/>
        <v>23.17</v>
      </c>
      <c r="AW19" s="10">
        <f t="shared" si="11"/>
        <v>3.64</v>
      </c>
      <c r="AX19" s="10">
        <f t="shared" si="11"/>
        <v>9.65</v>
      </c>
      <c r="AY19" s="12">
        <f t="shared" si="16"/>
        <v>9.58</v>
      </c>
      <c r="AZ19" s="12">
        <f t="shared" si="12"/>
        <v>1.18</v>
      </c>
      <c r="BA19" s="12">
        <f t="shared" si="12"/>
        <v>4.54</v>
      </c>
      <c r="BB19" s="12">
        <f t="shared" si="13"/>
        <v>40.04</v>
      </c>
      <c r="BC19" s="12">
        <f t="shared" si="14"/>
        <v>11.14</v>
      </c>
      <c r="BD19" s="12">
        <f t="shared" si="14"/>
        <v>23.54</v>
      </c>
    </row>
    <row r="20" spans="1:56">
      <c r="A20" s="13" t="s">
        <v>24</v>
      </c>
      <c r="B20" s="4">
        <v>19.95</v>
      </c>
      <c r="C20" s="5">
        <v>4.97</v>
      </c>
      <c r="D20" s="5">
        <v>9.0299999999999994</v>
      </c>
      <c r="E20" s="14">
        <v>22.95</v>
      </c>
      <c r="F20" s="5">
        <v>5.76</v>
      </c>
      <c r="G20" s="5">
        <v>10.94</v>
      </c>
      <c r="H20" s="14">
        <v>17.48</v>
      </c>
      <c r="I20" s="5">
        <v>5.85</v>
      </c>
      <c r="J20" s="5">
        <v>11.97</v>
      </c>
      <c r="K20" s="4">
        <v>13.77</v>
      </c>
      <c r="L20" s="5">
        <v>4.5</v>
      </c>
      <c r="M20" s="5">
        <v>6.97</v>
      </c>
      <c r="N20" s="4">
        <v>17.32</v>
      </c>
      <c r="O20" s="5">
        <v>7.1</v>
      </c>
      <c r="P20" s="5">
        <v>9.06</v>
      </c>
      <c r="Q20" s="4">
        <v>20.27</v>
      </c>
      <c r="R20" s="5">
        <v>1.62</v>
      </c>
      <c r="S20" s="5">
        <v>5.75</v>
      </c>
      <c r="T20" s="4">
        <v>20.190000000000001</v>
      </c>
      <c r="U20" s="5">
        <v>3.23</v>
      </c>
      <c r="V20" s="5">
        <v>7.79</v>
      </c>
      <c r="W20" s="4">
        <v>11.81</v>
      </c>
      <c r="X20" s="5">
        <v>2.11</v>
      </c>
      <c r="Y20" s="5">
        <v>6.29</v>
      </c>
      <c r="Z20" s="4">
        <v>8.32</v>
      </c>
      <c r="AA20" s="5">
        <v>1.42</v>
      </c>
      <c r="AB20" s="5">
        <v>4.3499999999999996</v>
      </c>
      <c r="AC20" s="4">
        <v>17.95</v>
      </c>
      <c r="AD20" s="5">
        <v>4.37</v>
      </c>
      <c r="AE20" s="5">
        <v>9.82</v>
      </c>
      <c r="AF20" s="4">
        <v>17.55</v>
      </c>
      <c r="AG20" s="5">
        <v>4.8600000000000003</v>
      </c>
      <c r="AH20" s="5">
        <v>9.9499999999999993</v>
      </c>
      <c r="AI20" s="4">
        <v>4.5199999999999996</v>
      </c>
      <c r="AJ20" s="5">
        <v>2.71</v>
      </c>
      <c r="AK20" s="5">
        <v>5.34</v>
      </c>
      <c r="AL20" s="6" t="s">
        <v>22</v>
      </c>
      <c r="AM20" s="7" t="s">
        <v>22</v>
      </c>
      <c r="AN20" s="7" t="s">
        <v>22</v>
      </c>
      <c r="AO20" s="4"/>
      <c r="AR20" s="4">
        <v>14.23</v>
      </c>
      <c r="AS20" s="5">
        <v>1.56</v>
      </c>
      <c r="AT20" s="5">
        <v>5.7</v>
      </c>
      <c r="AU20" s="13" t="s">
        <v>24</v>
      </c>
      <c r="AV20" s="12">
        <f t="shared" si="15"/>
        <v>17.48</v>
      </c>
      <c r="AW20" s="10">
        <f t="shared" si="11"/>
        <v>4.37</v>
      </c>
      <c r="AX20" s="10">
        <f t="shared" si="11"/>
        <v>7.79</v>
      </c>
      <c r="AY20" s="12">
        <f t="shared" si="16"/>
        <v>4.5199999999999996</v>
      </c>
      <c r="AZ20" s="12">
        <f t="shared" si="12"/>
        <v>1.42</v>
      </c>
      <c r="BA20" s="12">
        <f t="shared" si="12"/>
        <v>4.3499999999999996</v>
      </c>
      <c r="BB20" s="12">
        <f t="shared" si="13"/>
        <v>22.95</v>
      </c>
      <c r="BC20" s="12">
        <f t="shared" si="14"/>
        <v>7.1</v>
      </c>
      <c r="BD20" s="12">
        <f t="shared" si="14"/>
        <v>11.97</v>
      </c>
    </row>
    <row r="21" spans="1:56">
      <c r="A21" s="13" t="s">
        <v>25</v>
      </c>
      <c r="B21" s="4">
        <v>19.579999999999998</v>
      </c>
      <c r="C21" s="5">
        <v>3.99</v>
      </c>
      <c r="D21" s="5">
        <v>6.97</v>
      </c>
      <c r="E21" s="14">
        <v>17.87</v>
      </c>
      <c r="F21" s="5">
        <v>3.43</v>
      </c>
      <c r="G21" s="5">
        <v>7.95</v>
      </c>
      <c r="H21" s="14">
        <v>19.71</v>
      </c>
      <c r="I21" s="5">
        <v>3.37</v>
      </c>
      <c r="J21" s="5">
        <v>12.52</v>
      </c>
      <c r="K21" s="4">
        <v>12.63</v>
      </c>
      <c r="L21" s="5">
        <v>2.97</v>
      </c>
      <c r="M21" s="5">
        <v>5.04</v>
      </c>
      <c r="N21" s="4">
        <v>16.64</v>
      </c>
      <c r="O21" s="5">
        <v>3.55</v>
      </c>
      <c r="P21" s="5">
        <v>6.96</v>
      </c>
      <c r="Q21" s="4">
        <v>5.94</v>
      </c>
      <c r="R21" s="5">
        <v>0.84</v>
      </c>
      <c r="S21" s="5">
        <v>3.91</v>
      </c>
      <c r="T21" s="4">
        <v>18.5</v>
      </c>
      <c r="U21" s="5">
        <v>1.85</v>
      </c>
      <c r="V21" s="5">
        <v>4.67</v>
      </c>
      <c r="W21" s="4">
        <v>7.53</v>
      </c>
      <c r="X21" s="5">
        <v>0.65</v>
      </c>
      <c r="Y21" s="5">
        <v>4.29</v>
      </c>
      <c r="Z21" s="4">
        <v>5.7</v>
      </c>
      <c r="AA21" s="5">
        <v>0.82</v>
      </c>
      <c r="AB21" s="5">
        <v>2.99</v>
      </c>
      <c r="AC21" s="4">
        <v>12.23</v>
      </c>
      <c r="AD21" s="5">
        <v>1.83</v>
      </c>
      <c r="AE21" s="5">
        <v>7.36</v>
      </c>
      <c r="AF21" s="4">
        <v>12.44</v>
      </c>
      <c r="AG21" s="5">
        <v>1.94</v>
      </c>
      <c r="AH21" s="5">
        <v>4.9000000000000004</v>
      </c>
      <c r="AI21" s="4">
        <v>33.25</v>
      </c>
      <c r="AJ21" s="5">
        <v>1.53</v>
      </c>
      <c r="AK21" s="5">
        <v>11.88</v>
      </c>
      <c r="AL21" s="6" t="s">
        <v>22</v>
      </c>
      <c r="AM21" s="7" t="s">
        <v>22</v>
      </c>
      <c r="AN21" s="7" t="s">
        <v>22</v>
      </c>
      <c r="AO21" s="4"/>
      <c r="AR21" s="4">
        <v>12.58</v>
      </c>
      <c r="AS21" s="5">
        <v>0.52</v>
      </c>
      <c r="AT21" s="5">
        <v>3.61</v>
      </c>
      <c r="AU21" s="13" t="s">
        <v>25</v>
      </c>
      <c r="AV21" s="12">
        <f t="shared" si="15"/>
        <v>12.63</v>
      </c>
      <c r="AW21" s="12">
        <f t="shared" si="11"/>
        <v>1.85</v>
      </c>
      <c r="AX21" s="12">
        <f>MEDIAN(D21,G21,J21,M21,P21,S21,V21,Y21,AB21,AE21,AH21,AK21,AQ21,AT21)</f>
        <v>5.04</v>
      </c>
      <c r="AY21" s="12">
        <f t="shared" si="16"/>
        <v>5.7</v>
      </c>
      <c r="AZ21" s="12">
        <f t="shared" si="12"/>
        <v>0.52</v>
      </c>
      <c r="BA21" s="12">
        <f t="shared" si="12"/>
        <v>2.99</v>
      </c>
      <c r="BB21" s="12">
        <f t="shared" si="13"/>
        <v>33.25</v>
      </c>
      <c r="BC21" s="12">
        <f t="shared" si="14"/>
        <v>3.99</v>
      </c>
      <c r="BD21" s="12">
        <f t="shared" si="14"/>
        <v>12.52</v>
      </c>
    </row>
    <row r="22" spans="1:56">
      <c r="A22" s="13" t="s">
        <v>26</v>
      </c>
      <c r="B22" s="4">
        <v>10.51</v>
      </c>
      <c r="C22" s="5">
        <v>4.0999999999999996</v>
      </c>
      <c r="D22" s="5">
        <v>5.86</v>
      </c>
      <c r="E22" s="14">
        <v>27.44</v>
      </c>
      <c r="F22" s="5">
        <v>2.96</v>
      </c>
      <c r="G22" s="5">
        <v>4.1500000000000004</v>
      </c>
      <c r="H22" s="14">
        <v>14.04</v>
      </c>
      <c r="I22" s="5">
        <v>2.58</v>
      </c>
      <c r="J22" s="5">
        <v>7.1</v>
      </c>
      <c r="K22" s="4">
        <v>12.91</v>
      </c>
      <c r="L22" s="5">
        <v>3.06</v>
      </c>
      <c r="M22" s="5">
        <v>4.5599999999999996</v>
      </c>
      <c r="N22" s="4">
        <v>15.74</v>
      </c>
      <c r="O22" s="5">
        <v>3.93</v>
      </c>
      <c r="P22" s="5">
        <v>5.48</v>
      </c>
      <c r="Q22" s="4">
        <v>2.75</v>
      </c>
      <c r="R22" s="5">
        <v>0.88</v>
      </c>
      <c r="S22" s="5">
        <v>3.33</v>
      </c>
      <c r="T22" s="4">
        <v>9.33</v>
      </c>
      <c r="U22" s="5">
        <v>1.94</v>
      </c>
      <c r="V22" s="5">
        <v>4.09</v>
      </c>
      <c r="W22" s="4">
        <v>5.64</v>
      </c>
      <c r="X22" s="5">
        <v>0.64</v>
      </c>
      <c r="Y22" s="5">
        <v>3.54</v>
      </c>
      <c r="Z22" s="4">
        <v>6.67</v>
      </c>
      <c r="AA22" s="5">
        <v>0.79</v>
      </c>
      <c r="AB22" s="5">
        <v>2.25</v>
      </c>
      <c r="AC22" s="4">
        <v>7.67</v>
      </c>
      <c r="AD22" s="5">
        <v>1.57</v>
      </c>
      <c r="AE22" s="5">
        <v>4.62</v>
      </c>
      <c r="AF22" s="4">
        <v>7.41</v>
      </c>
      <c r="AG22" s="5">
        <v>1.76</v>
      </c>
      <c r="AH22" s="5">
        <v>4.63</v>
      </c>
      <c r="AI22" s="4">
        <v>20.65</v>
      </c>
      <c r="AJ22" s="5">
        <v>1.31</v>
      </c>
      <c r="AK22" s="5">
        <v>9.67</v>
      </c>
      <c r="AL22" s="6" t="s">
        <v>22</v>
      </c>
      <c r="AM22" s="7" t="s">
        <v>22</v>
      </c>
      <c r="AN22" s="7" t="s">
        <v>22</v>
      </c>
      <c r="AO22" s="4"/>
      <c r="AR22" s="4">
        <v>6.71</v>
      </c>
      <c r="AS22" s="5">
        <v>0.54</v>
      </c>
      <c r="AT22" s="5">
        <v>2.85</v>
      </c>
      <c r="AU22" s="13" t="s">
        <v>26</v>
      </c>
      <c r="AV22" s="12">
        <f t="shared" si="15"/>
        <v>9.33</v>
      </c>
      <c r="AW22" s="12">
        <f t="shared" si="11"/>
        <v>1.76</v>
      </c>
      <c r="AX22" s="12">
        <f t="shared" si="11"/>
        <v>4.5599999999999996</v>
      </c>
      <c r="AY22" s="12">
        <f t="shared" si="16"/>
        <v>2.75</v>
      </c>
      <c r="AZ22" s="12">
        <f t="shared" si="12"/>
        <v>0.54</v>
      </c>
      <c r="BA22" s="12">
        <f t="shared" si="12"/>
        <v>2.25</v>
      </c>
      <c r="BB22" s="12">
        <f t="shared" si="13"/>
        <v>27.44</v>
      </c>
      <c r="BC22" s="12">
        <f t="shared" si="14"/>
        <v>4.0999999999999996</v>
      </c>
      <c r="BD22" s="12">
        <f t="shared" si="14"/>
        <v>9.67</v>
      </c>
    </row>
    <row r="23" spans="1:56">
      <c r="A23" s="13" t="s">
        <v>28</v>
      </c>
      <c r="B23" s="12">
        <f>AVERAGE(B17:B22)</f>
        <v>19.41</v>
      </c>
      <c r="C23" s="12">
        <f t="shared" ref="C23:AT23" si="17">AVERAGE(C17:C22)</f>
        <v>4.3366666666666669</v>
      </c>
      <c r="D23" s="12">
        <f t="shared" si="17"/>
        <v>8.0716666666666672</v>
      </c>
      <c r="E23" s="12">
        <f t="shared" si="17"/>
        <v>28.385000000000002</v>
      </c>
      <c r="F23" s="12">
        <f t="shared" si="17"/>
        <v>5.208333333333333</v>
      </c>
      <c r="G23" s="12">
        <f t="shared" si="17"/>
        <v>11.986666666666666</v>
      </c>
      <c r="H23" s="12">
        <f t="shared" si="17"/>
        <v>22.336666666666662</v>
      </c>
      <c r="I23" s="12">
        <f t="shared" si="17"/>
        <v>4.7766666666666673</v>
      </c>
      <c r="J23" s="12">
        <f t="shared" si="17"/>
        <v>12.371666666666664</v>
      </c>
      <c r="K23" s="12">
        <f t="shared" si="17"/>
        <v>17.804999999999996</v>
      </c>
      <c r="L23" s="12">
        <f t="shared" si="17"/>
        <v>4.6516666666666664</v>
      </c>
      <c r="M23" s="12">
        <f t="shared" si="17"/>
        <v>9.4366666666666656</v>
      </c>
      <c r="N23" s="12">
        <f t="shared" si="17"/>
        <v>22.541666666666668</v>
      </c>
      <c r="O23" s="12">
        <f t="shared" si="17"/>
        <v>7.3633333333333333</v>
      </c>
      <c r="P23" s="12">
        <f t="shared" si="17"/>
        <v>12.865</v>
      </c>
      <c r="Q23" s="12">
        <f t="shared" si="17"/>
        <v>11.446666666666665</v>
      </c>
      <c r="R23" s="12">
        <f t="shared" si="17"/>
        <v>1.4583333333333333</v>
      </c>
      <c r="S23" s="12">
        <f t="shared" si="17"/>
        <v>4.9716666666666667</v>
      </c>
      <c r="T23" s="12">
        <f t="shared" si="17"/>
        <v>19.266666666666666</v>
      </c>
      <c r="U23" s="12">
        <f t="shared" si="17"/>
        <v>2.6716666666666669</v>
      </c>
      <c r="V23" s="12">
        <f t="shared" si="17"/>
        <v>6.7966666666666669</v>
      </c>
      <c r="W23" s="12">
        <f t="shared" si="17"/>
        <v>12.383333333333335</v>
      </c>
      <c r="X23" s="12">
        <f t="shared" si="17"/>
        <v>1.3333333333333333</v>
      </c>
      <c r="Y23" s="12">
        <f t="shared" si="17"/>
        <v>5.2783333333333333</v>
      </c>
      <c r="Z23" s="12">
        <f t="shared" si="17"/>
        <v>8.0750000000000011</v>
      </c>
      <c r="AA23" s="12">
        <f t="shared" si="17"/>
        <v>1.1800000000000002</v>
      </c>
      <c r="AB23" s="12">
        <f t="shared" si="17"/>
        <v>3.78</v>
      </c>
      <c r="AC23" s="12">
        <f t="shared" si="17"/>
        <v>17.676666666666666</v>
      </c>
      <c r="AD23" s="12">
        <f t="shared" si="17"/>
        <v>3.293333333333333</v>
      </c>
      <c r="AE23" s="12">
        <f t="shared" si="17"/>
        <v>9.4249999999999989</v>
      </c>
      <c r="AF23" s="12">
        <f t="shared" si="17"/>
        <v>16.761666666666667</v>
      </c>
      <c r="AG23" s="12">
        <f t="shared" si="17"/>
        <v>3.3416666666666672</v>
      </c>
      <c r="AH23" s="12">
        <f t="shared" si="17"/>
        <v>7.7299999999999995</v>
      </c>
      <c r="AI23" s="12">
        <f t="shared" si="17"/>
        <v>15.444999999999999</v>
      </c>
      <c r="AJ23" s="12">
        <f t="shared" si="17"/>
        <v>2.4983333333333331</v>
      </c>
      <c r="AK23" s="12">
        <f t="shared" si="17"/>
        <v>10.06</v>
      </c>
      <c r="AL23" s="12" t="e">
        <f t="shared" si="17"/>
        <v>#DIV/0!</v>
      </c>
      <c r="AM23" s="12" t="e">
        <f t="shared" si="17"/>
        <v>#DIV/0!</v>
      </c>
      <c r="AN23" s="12" t="e">
        <f t="shared" si="17"/>
        <v>#DIV/0!</v>
      </c>
      <c r="AO23" s="12"/>
      <c r="AP23" s="12"/>
      <c r="AQ23" s="12"/>
      <c r="AR23" s="12">
        <f t="shared" si="17"/>
        <v>12.204999999999998</v>
      </c>
      <c r="AS23" s="12">
        <f t="shared" si="17"/>
        <v>1.0799999999999998</v>
      </c>
      <c r="AT23" s="12">
        <f t="shared" si="17"/>
        <v>4.4216666666666669</v>
      </c>
    </row>
    <row r="25" spans="1:56">
      <c r="AU25" s="13"/>
    </row>
    <row r="26" spans="1:56">
      <c r="AU26" s="13"/>
    </row>
    <row r="27" spans="1:56">
      <c r="B27" s="5" t="s">
        <v>33</v>
      </c>
      <c r="AU27" s="13"/>
    </row>
    <row r="28" spans="1:56">
      <c r="AU28" s="13"/>
    </row>
    <row r="29" spans="1:56">
      <c r="AU29" s="13"/>
    </row>
    <row r="30" spans="1:56">
      <c r="AU30" s="13"/>
    </row>
  </sheetData>
  <mergeCells count="30">
    <mergeCell ref="AO14:AQ15"/>
    <mergeCell ref="AR14:AT15"/>
    <mergeCell ref="W14:Y15"/>
    <mergeCell ref="Z14:AB15"/>
    <mergeCell ref="AC14:AE15"/>
    <mergeCell ref="AF14:AH15"/>
    <mergeCell ref="AI14:AK15"/>
    <mergeCell ref="AL14:AN15"/>
    <mergeCell ref="AL1:AN2"/>
    <mergeCell ref="AO1:AQ2"/>
    <mergeCell ref="AR1:AT2"/>
    <mergeCell ref="B14:D15"/>
    <mergeCell ref="E14:G15"/>
    <mergeCell ref="H14:J15"/>
    <mergeCell ref="K14:M15"/>
    <mergeCell ref="N14:P15"/>
    <mergeCell ref="Q14:S15"/>
    <mergeCell ref="T14:V15"/>
    <mergeCell ref="T1:V2"/>
    <mergeCell ref="W1:Y2"/>
    <mergeCell ref="Z1:AB2"/>
    <mergeCell ref="AC1:AE2"/>
    <mergeCell ref="AF1:AH2"/>
    <mergeCell ref="AI1:AK2"/>
    <mergeCell ref="Q1:S2"/>
    <mergeCell ref="B1:D2"/>
    <mergeCell ref="E1:G2"/>
    <mergeCell ref="H1:J2"/>
    <mergeCell ref="K1:M2"/>
    <mergeCell ref="N1:P2"/>
  </mergeCells>
  <conditionalFormatting sqref="A14:B22 C14:AT16 D17:AK22 AO17:AT22">
    <cfRule type="cellIs" priority="2" stopIfTrue="1" operator="equal">
      <formula>0</formula>
    </cfRule>
  </conditionalFormatting>
  <conditionalFormatting sqref="C17:C22">
    <cfRule type="expression" dxfId="0" priority="3" stopIfTrue="1">
      <formula>NA()</formula>
    </cfRule>
  </conditionalFormatting>
  <conditionalFormatting sqref="AU4:AU9">
    <cfRule type="cellIs" priority="1" stopIfTrue="1" operator="equal">
      <formula>0</formula>
    </cfRule>
  </conditionalFormatting>
  <pageMargins left="0.75" right="0.75" top="1" bottom="1" header="0.5" footer="0.5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Wegmann</dc:creator>
  <cp:lastModifiedBy>Martin Wegmann</cp:lastModifiedBy>
  <dcterms:created xsi:type="dcterms:W3CDTF">2015-12-14T10:39:14Z</dcterms:created>
  <dcterms:modified xsi:type="dcterms:W3CDTF">2017-02-07T17:23:31Z</dcterms:modified>
</cp:coreProperties>
</file>